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/>
  </bookViews>
  <sheets>
    <sheet name="доходы" sheetId="3" r:id="rId1"/>
    <sheet name="расх по ведомст" sheetId="5" r:id="rId2"/>
    <sheet name="расходы" sheetId="2" r:id="rId3"/>
    <sheet name="источники" sheetId="4" r:id="rId4"/>
  </sheets>
  <definedNames>
    <definedName name="_xlnm.Print_Area" localSheetId="3">источники!$A$1:$E$30</definedName>
  </definedNames>
  <calcPr calcId="145621"/>
</workbook>
</file>

<file path=xl/calcChain.xml><?xml version="1.0" encoding="utf-8"?>
<calcChain xmlns="http://schemas.openxmlformats.org/spreadsheetml/2006/main">
  <c r="H9" i="5" l="1"/>
  <c r="G9" i="5"/>
  <c r="H99" i="5"/>
  <c r="G99" i="5"/>
  <c r="H100" i="5"/>
  <c r="G100" i="5"/>
  <c r="H37" i="5"/>
  <c r="G37" i="5"/>
  <c r="D53" i="3"/>
  <c r="D26" i="3"/>
  <c r="D23" i="3"/>
  <c r="D19" i="3"/>
  <c r="D11" i="3"/>
  <c r="C53" i="3"/>
  <c r="C44" i="3"/>
  <c r="C34" i="3"/>
  <c r="C20" i="4" l="1"/>
  <c r="C19" i="4" s="1"/>
  <c r="C16" i="4"/>
  <c r="C15" i="4" s="1"/>
  <c r="E18" i="4" l="1"/>
  <c r="E17" i="4" s="1"/>
  <c r="E16" i="4" s="1"/>
  <c r="E15" i="4" s="1"/>
  <c r="C21" i="4"/>
  <c r="C14" i="4"/>
  <c r="C13" i="4" s="1"/>
  <c r="E22" i="4"/>
  <c r="E21" i="4" s="1"/>
  <c r="E20" i="4" s="1"/>
  <c r="E19" i="4" s="1"/>
  <c r="D16" i="4"/>
  <c r="D15" i="4" s="1"/>
  <c r="D20" i="4"/>
  <c r="D19" i="4" s="1"/>
  <c r="C17" i="4"/>
  <c r="D17" i="4"/>
  <c r="D21" i="4"/>
  <c r="D14" i="4" l="1"/>
  <c r="D13" i="4" s="1"/>
  <c r="I100" i="5"/>
  <c r="I99" i="5" l="1"/>
  <c r="I9" i="5"/>
  <c r="E26" i="3"/>
  <c r="E24" i="3"/>
  <c r="D21" i="3"/>
  <c r="D9" i="3"/>
  <c r="E15" i="3"/>
  <c r="E19" i="3"/>
  <c r="E20" i="3"/>
  <c r="E21" i="3"/>
  <c r="E23" i="3"/>
  <c r="E25" i="3"/>
  <c r="E27" i="3"/>
  <c r="E35" i="3"/>
  <c r="E40" i="3"/>
  <c r="E42" i="3"/>
  <c r="E45" i="3"/>
  <c r="E48" i="3"/>
  <c r="E49" i="3"/>
  <c r="E50" i="3"/>
  <c r="E51" i="3"/>
  <c r="E52" i="3"/>
  <c r="E53" i="3"/>
  <c r="E54" i="3"/>
  <c r="E55" i="3"/>
  <c r="E56" i="3"/>
  <c r="E39" i="3"/>
  <c r="E12" i="3"/>
  <c r="E10" i="3"/>
  <c r="E9" i="3" s="1"/>
  <c r="E14" i="3"/>
  <c r="E13" i="3" s="1"/>
  <c r="E11" i="3"/>
  <c r="D8" i="3" l="1"/>
  <c r="E22" i="3"/>
  <c r="E18" i="3"/>
  <c r="D16" i="3"/>
  <c r="E8" i="3" l="1"/>
  <c r="E58" i="3"/>
  <c r="D57" i="3"/>
  <c r="E57" i="3" s="1"/>
  <c r="D44" i="3" l="1"/>
  <c r="E46" i="3"/>
  <c r="E47" i="3"/>
  <c r="E44" i="3" l="1"/>
  <c r="D43" i="3"/>
  <c r="E43" i="3" l="1"/>
  <c r="D38" i="3" l="1"/>
  <c r="E41" i="3"/>
  <c r="E38" i="3" l="1"/>
  <c r="E37" i="3" l="1"/>
  <c r="E36" i="3" l="1"/>
  <c r="D34" i="3"/>
  <c r="E34" i="3" l="1"/>
  <c r="D33" i="3"/>
  <c r="E33" i="3" l="1"/>
  <c r="E32" i="3" l="1"/>
  <c r="E31" i="3" l="1"/>
  <c r="D30" i="3"/>
  <c r="E30" i="3" l="1"/>
  <c r="D29" i="3"/>
  <c r="D28" i="3" l="1"/>
  <c r="E29" i="3"/>
  <c r="E28" i="3" l="1"/>
  <c r="D59" i="3"/>
  <c r="E59" i="3" s="1"/>
</calcChain>
</file>

<file path=xl/sharedStrings.xml><?xml version="1.0" encoding="utf-8"?>
<sst xmlns="http://schemas.openxmlformats.org/spreadsheetml/2006/main" count="702" uniqueCount="293">
  <si>
    <t xml:space="preserve"> </t>
  </si>
  <si>
    <t>Код бюджетной классификации</t>
  </si>
  <si>
    <t>Наименование показателя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</si>
  <si>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</si>
  <si>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Иные межбюджетные трансферты</t>
  </si>
  <si>
    <t>Резервные фонды</t>
  </si>
  <si>
    <t>Другие общегосударственные вопросы</t>
  </si>
  <si>
    <t>Жилищное хозяйство</t>
  </si>
  <si>
    <t>Благоустройство</t>
  </si>
  <si>
    <t>Культура</t>
  </si>
  <si>
    <t>% исполнения</t>
  </si>
  <si>
    <t>Источники финансирования дефицита бюджета - всего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</si>
  <si>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</si>
  <si>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</si>
  <si>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</si>
  <si>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</si>
  <si>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</si>
  <si>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</si>
  <si>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</si>
  <si>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</si>
  <si>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</si>
  <si>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</si>
  <si>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</si>
  <si>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</si>
  <si>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 поселений</t>
  </si>
  <si>
    <t>000 01  05  02  01  10  0000  610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</si>
  <si>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</si>
  <si>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 расходы по оплате коммунальных услуг бюджетным учреждениям, финансируемых из бюджета поселения</t>
  </si>
  <si>
    <t>Коммунальное хозяйство</t>
  </si>
  <si>
    <t>Другие вопросы в области жилищно-коммунального хозяйства</t>
  </si>
  <si>
    <t>Обеспечение пожарной безопасности</t>
  </si>
  <si>
    <t>Массовый спорт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</si>
  <si>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</si>
  <si>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</si>
  <si>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</si>
  <si>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</si>
  <si>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</si>
  <si>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</si>
  <si>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</si>
  <si>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</si>
  <si>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</si>
  <si>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</si>
  <si>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</si>
  <si>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</si>
  <si>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</si>
  <si>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</si>
  <si>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</si>
  <si>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</si>
  <si>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</si>
  <si>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</si>
  <si>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000 1 08 00000 00 0000 000</t>
  </si>
  <si>
    <t>ГОСУДАРСТВЕННАЯ ПОШЛИНА</t>
  </si>
  <si>
    <t>000 1 08 04020 01 0000 110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</si>
  <si>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</si>
  <si>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</si>
  <si>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</si>
  <si>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</si>
  <si>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</si>
  <si>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</si>
  <si>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</si>
  <si>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</si>
  <si>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000 1 16 00000 00 0000 000</t>
  </si>
  <si>
    <t>ШТРАФЫ, САНКЦИИ, ВОЗМЕЩЕНИЕ УЩЕРБА</t>
  </si>
  <si>
    <t>000 1 16 90050 10 0000 140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</si>
  <si>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</si>
  <si>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</si>
  <si>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</si>
  <si>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</si>
  <si>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000 2 02 15001 10 0000 151</t>
  </si>
  <si>
    <t>Дотации бюджетам сельских поселений на выравнивание бюджетной обеспеченности</t>
  </si>
  <si>
    <t>000 2 02 15002 10 0000 151</t>
  </si>
  <si>
    <t>Дотации бюджетам сельских поселений на поддержку мер по обеспечению сбалансированности бюджетов</t>
  </si>
  <si>
    <t>000 2 02 29999 10 0000 151</t>
  </si>
  <si>
    <t>Прочие субсидии бюджетам сельских поселений</t>
  </si>
  <si>
    <t>000 2 02 30022 10 0000 151</t>
  </si>
  <si>
    <t>Субвенции бюджетам сельских поселений на предоставление гражданам субсидий на оплату жилого помещения и коммунальных услуг</t>
  </si>
  <si>
    <t>000 2 02 30024 10 0000 151</t>
  </si>
  <si>
    <t>000 2 02 35118 10 0000 151</t>
  </si>
  <si>
    <t>000 2 02 35930 10 0000 151</t>
  </si>
  <si>
    <t>000 2 02 49999 10 0000 151</t>
  </si>
  <si>
    <t>Прочие межбюджетные трансферты, передаваемые бюджетам сельских поселений</t>
  </si>
  <si>
    <t>На выполнение мероприятий  муниципальной программы Тигильского муниципального района "Развитие культуры в Тигильском муниципальном районе" Подпрограмма "Патриотическое воспитание "Основное мероприятие "Совершенствование  процесса патриотического воспитания" Иные межбюджетные трансферты бюджетам сельских поселений на реализацию мероприятий по патриотическому воспитанию</t>
  </si>
  <si>
    <t>На выполнение мероприятий муниципальной программы "Развитие физической культуры и спорта в Тигильском муниципальном районе" Основное мероприятие "Массовый спорт" Иные межбюджетные трансферты  бюджетам сельских поселений на реализацию мероприятий по физкультуре и спорту</t>
  </si>
  <si>
    <t>Муниципальная программа "Обеспечение общественного порядка, противодействие преступности, профилактика наркомании в Тигильском муниципальном районе".  Подпрограмма "Профилактика правонарушений и преступлений на территории Тигильского муниципального района." Основное мероприятие  "Профилактика правонарушений". Иные межбюджетные трансферты бюджетам сельских поселений на реализацию мероприятий по профилактике правонарушений и преступлений.</t>
  </si>
  <si>
    <t>Муниципальная программа "Обеспечение общественного порядка, противодействие преступности, профилактика наркомании в Тигильском муниципальном районе".  Подпрограмма "Профилактика наркомании и токсикомании среди населения Тигильского муниципального района." Основное мероприятие "Проведение профилактических мероприятий по формированию навыков здорового образа жизни". Иные межбюджетные трансферты бюджетам сельских поселений на реализацию мероприятий по профилактике правонарушений и преступлений.</t>
  </si>
  <si>
    <t xml:space="preserve">На выполнение мероприятий муниципальной программы Тигильского муниципального района "Социальная поддержка жителей в Тигильском муниципальном районе" Подпрограмма "Снижение напряженности на рынке труда Тигильского муниципального района "Основное мероприятие "Организация общественных работ, временного трудоустройства безработных граждан и граждан, ищущих работу в Тигильском муниципальном районе" Иные межбюджетные трансферты  бюджетам сельских поселений на реализацию мероприятий по снижению напряженности на рынке труда </t>
  </si>
  <si>
    <t>Иные межбюджетные трансферты бюджетам сельских поселений на  приобретение коммунальной техники</t>
  </si>
  <si>
    <t>Иные межбюджетные трансферты бюджетам сельских поселений на повышение оплаты труда работникам учреждений культуры</t>
  </si>
  <si>
    <t>000 2 07 00000 00 0000 000</t>
  </si>
  <si>
    <t>ПРОЧИЕ БЕЗВОЗМЕЗДНЫЕ ПОСТУПЛЕНИЯ</t>
  </si>
  <si>
    <t>000 2 07 05030 10 0000 180</t>
  </si>
  <si>
    <t>Прочие безвозмездные поступления в бюджеты сельских поселений</t>
  </si>
  <si>
    <t>ИТОГО ДОХОДОВ</t>
  </si>
  <si>
    <t/>
  </si>
  <si>
    <t>Прочие доходы от компенсации затрат бюджетов сельских поселений</t>
  </si>
  <si>
    <t>000 1 13 02995 10 0000 130</t>
  </si>
  <si>
    <t>Другие вопросы в области охраны окружающей среды</t>
  </si>
  <si>
    <t>961</t>
  </si>
  <si>
    <t>0100</t>
  </si>
  <si>
    <t>0102</t>
  </si>
  <si>
    <t>9900000000</t>
  </si>
  <si>
    <t>9900010020</t>
  </si>
  <si>
    <t>100</t>
  </si>
  <si>
    <t>0104</t>
  </si>
  <si>
    <t>9900010010</t>
  </si>
  <si>
    <t>200</t>
  </si>
  <si>
    <t>0111</t>
  </si>
  <si>
    <t>9900010050</t>
  </si>
  <si>
    <t>800</t>
  </si>
  <si>
    <t>0113</t>
  </si>
  <si>
    <t>9900010100</t>
  </si>
  <si>
    <t>9900040080</t>
  </si>
  <si>
    <t>9900070010</t>
  </si>
  <si>
    <t>500</t>
  </si>
  <si>
    <t>0200</t>
  </si>
  <si>
    <t>0203</t>
  </si>
  <si>
    <t>9900051180</t>
  </si>
  <si>
    <t>0300</t>
  </si>
  <si>
    <t>0304</t>
  </si>
  <si>
    <t>9900040270</t>
  </si>
  <si>
    <t>9900059300</t>
  </si>
  <si>
    <t>0310</t>
  </si>
  <si>
    <t>9900011020</t>
  </si>
  <si>
    <t>0314</t>
  </si>
  <si>
    <t>9900060180</t>
  </si>
  <si>
    <t>0400</t>
  </si>
  <si>
    <t>0409</t>
  </si>
  <si>
    <t>9900014030</t>
  </si>
  <si>
    <t>0500</t>
  </si>
  <si>
    <t>0501</t>
  </si>
  <si>
    <t>9900014090</t>
  </si>
  <si>
    <t>0502</t>
  </si>
  <si>
    <t>9900060280</t>
  </si>
  <si>
    <t>0503</t>
  </si>
  <si>
    <t>9900014020</t>
  </si>
  <si>
    <t>0505</t>
  </si>
  <si>
    <t>9900013060</t>
  </si>
  <si>
    <t>0600</t>
  </si>
  <si>
    <t>0605</t>
  </si>
  <si>
    <t>0800</t>
  </si>
  <si>
    <t>0801</t>
  </si>
  <si>
    <t>9900010060</t>
  </si>
  <si>
    <t>9900010070</t>
  </si>
  <si>
    <t>9900060190</t>
  </si>
  <si>
    <t>0804</t>
  </si>
  <si>
    <t>9900060060</t>
  </si>
  <si>
    <t>1000</t>
  </si>
  <si>
    <t>1003</t>
  </si>
  <si>
    <t>9900040240</t>
  </si>
  <si>
    <t>300</t>
  </si>
  <si>
    <t>9900060120</t>
  </si>
  <si>
    <t>1100</t>
  </si>
  <si>
    <t>1102</t>
  </si>
  <si>
    <t>9900060200</t>
  </si>
  <si>
    <t>ВСЕГО РАСХОДОВ:</t>
  </si>
  <si>
    <t>(тыс. рублей)</t>
  </si>
  <si>
    <t>ГРБС</t>
  </si>
  <si>
    <t>Целевая статья</t>
  </si>
  <si>
    <t>Вид расходов</t>
  </si>
  <si>
    <t>№ п/п</t>
  </si>
  <si>
    <t>1.</t>
  </si>
  <si>
    <t>2.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</si>
  <si>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</si>
  <si>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</si>
  <si>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</si>
  <si>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Органы юстиции</t>
  </si>
  <si>
    <t>Дорожное хозяйство (дорожные фонды)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</si>
  <si>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</si>
  <si>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</si>
  <si>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Другие вопросы в области культуры, кинематографии</t>
  </si>
  <si>
    <t>Администрация муниципального образования сельское поселение "село Ковран"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</si>
  <si>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</si>
  <si>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</si>
  <si>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</si>
  <si>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Межбюджетные трансферты</t>
  </si>
  <si>
    <t>Социальное обеспечение и иные выплаты населению</t>
  </si>
  <si>
    <t>ОБЩЕГОСУДАРСТВЕННЫЕ ВОПРОСЫ</t>
  </si>
  <si>
    <t>Непрограммные расходы.</t>
  </si>
  <si>
    <t>Глава администрации сельского поселения</t>
  </si>
  <si>
    <t>Обеспечение деятельности администрации сельского поселения, за исключением расходов, которым присваиваются уникальные коды</t>
  </si>
  <si>
    <t>Резервный фонд администрации</t>
  </si>
  <si>
    <t>Обеспечение деятельности (оказание услуг) учреждений, в том числе на хозяйственное обслуживание)</t>
  </si>
  <si>
    <t>Расходы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</si>
  <si>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Межбюджетные трансферты на осуществление полномочий сельского поселения бюджету муниципального района из бюджета поселения в соответствии с заключенным соглашением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</si>
  <si>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</si>
  <si>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</si>
  <si>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</si>
  <si>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Расходы на выполнение государственных полномочий Камчатского края по государственной регистрации актов гражданского состояния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</si>
  <si>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</t>
  </si>
  <si>
    <t>Расходы на мероприятия по осуществлению мер противопожарной безопасности</t>
  </si>
  <si>
    <t>НАЦИОНАЛЬНАЯ ЭКОНОМИКА</t>
  </si>
  <si>
    <t>Расходы на содержание ремонт автомобильных дорог в границах поселения</t>
  </si>
  <si>
    <t>ЖИЛИЩНО-КОММУНАЛЬНОЕ ХОЗЯЙСТВО</t>
  </si>
  <si>
    <t>Расходы в Фонд капитального ремонта МКД Камчатского края</t>
  </si>
  <si>
    <t>Расходы на уличное освещение</t>
  </si>
  <si>
    <t>Решение вопросов местного значения сельского поселения "село Ковран"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</t>
  </si>
  <si>
    <t>Расходы на прочие мероприятия в сфере ЖКХ</t>
  </si>
  <si>
    <t>ОХРАНА ОКРУЖАЮЩЕЙ СРЕДЫ</t>
  </si>
  <si>
    <t>СОЦИАЛЬНАЯ ПОЛИТИКА</t>
  </si>
  <si>
    <t>Расходы на выполнение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</si>
  <si>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Расходы на реализацию мероприятий муниципальной программы Тигильского муниципального района "Социальная поддержка жителей в Тигильском муниципальном районе" подпрограмма "Снижение напряженности на рынке труда Тигильского муниципального района"</t>
  </si>
  <si>
    <t>Муниципальноеказенное учреждение культуры "Ковранский сельский дом культуры"</t>
  </si>
  <si>
    <t>КУЛЬТУРА, КИНЕМАТОГРАФИЯ</t>
  </si>
  <si>
    <t>Расходы на обеспечение деятельности муниципальных казенных учреждений, за исключением обособленных расходов, которым присваиваются уникальные коды</t>
  </si>
  <si>
    <t>Расходы на реализацию мероприятий по развитию традиционной культуры за счет средств благотворительного пожертвования</t>
  </si>
  <si>
    <t>ФИЗИЧЕСКАЯ КУЛЬТУРА И СПОРТ</t>
  </si>
  <si>
    <t>% исполнено</t>
  </si>
  <si>
    <t>Раздел/подраздел</t>
  </si>
  <si>
    <t>код бюджетной классификации</t>
  </si>
  <si>
    <t>Увеличение прочих остатков денежных средств бюджетов</t>
  </si>
  <si>
    <t>000 01  05  02  01  00  0000  510</t>
  </si>
  <si>
    <t>Уменьшение прочих остатков денежных средств бюджетов</t>
  </si>
  <si>
    <t>000 01  05  02  01  00  0000  610</t>
  </si>
  <si>
    <t>2</t>
  </si>
  <si>
    <t>Исполнение  бюджета  сельского поселения  "село Ковран" за 2018 год по доходам</t>
  </si>
  <si>
    <t>Годовой объем на 2018 год</t>
  </si>
  <si>
    <t>Исполнено в 2018 году</t>
  </si>
  <si>
    <t>000 1 01 02000 01 0000 110</t>
  </si>
  <si>
    <t>Налог на доходы физических лиц</t>
  </si>
  <si>
    <t>000 1 06 06000 00 0000 110</t>
  </si>
  <si>
    <t>Земельный налог</t>
  </si>
  <si>
    <t>000 2 02 10000 00 0000 151</t>
  </si>
  <si>
    <t>Дотации - всего, в том числе</t>
  </si>
  <si>
    <t>000 2 02 20000 00 0000 151</t>
  </si>
  <si>
    <t>Субсидии - всего, в том числе</t>
  </si>
  <si>
    <t>Субсидии  на реализацию мероприятий по государственной программе Камчатского края "Социальное и экономическое развитие территории с особым статусом  "Корякский округ" Подпрограмма "Обеспечение доступным и комфортным жильем и коммунальными услугами население Корякского округа" Основное мероприятие " Обеспечение жильем эконом-класса специалистов социальной сферы, а также наличие граждан, состоящих на учете в качестве нуждающихся в улучшении жилищных условий"</t>
  </si>
  <si>
    <t>Субсидии  на реализацию мероприятий по государственной программе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 Подпрограмма "Чистая вода в Камчатском крае" Основное мероприятие "Проведение мероприятий, направленных на реконструкцию и строительство систем водоснабжения"</t>
  </si>
  <si>
    <t>Субсидии  на реализацию мероприятий по государственной программе "Охрана окружающей среды, воспроизводство и использование природных ресурсов в Камчатском крае на 2016-2020 годы." Подпрограмма "Обращение с отходами производства и потребления в Камчатском крае" Основное мероприятие "Разработка и реализация мер, направленных на снижение негативного воздействия на окружающую среду"</t>
  </si>
  <si>
    <t>000 2 02 30000 00 0000 151</t>
  </si>
  <si>
    <t>Субвенции - всего, в том числе</t>
  </si>
  <si>
    <t>Субвенции бюджетам сельских поселений на выполнение передаваемых полномочий суьъектов Российской Федерации</t>
  </si>
  <si>
    <t>Субвенции бюджетам сельских поселений на осуществление первичного учета на территориях, где отсутствуют военные комиссариаты</t>
  </si>
  <si>
    <t>Субвенции бюджетам сельских поселений на государственную регистрациюактов гражданского состояния</t>
  </si>
  <si>
    <t>000 2 02 40000 00 0000 151</t>
  </si>
  <si>
    <t>На выполнение мероприятий муниципальной программы " Совершенствование системы управления имуществом и земельными ресурсами Тигильского муниципального района" Основное мероприятие " Проведение технической инвентаризации объектов муниципального имущества" Иные межбюджетные трансферты бюджетам сельских поселений на межевание и изготовление кадастровых паспортов</t>
  </si>
  <si>
    <t>На выполнение мероприятий  муниципальной программы Тигильского муниципального района "Развитие культуры в Тигильском муниципальном районе".Подпрограмма "Традиционная культура  и народное творчество" Основное мероприятие " Развитие традиционной культуры и народного творчества" Иные межбюджетные трансферты бюджетам сельских поселений на развитие традиционной культуры</t>
  </si>
  <si>
    <t>Иные межбюджетные трансферты бюджетам сельских поселений на капительный ремонт жилых домов и ремонт муниципального жилищного фонда</t>
  </si>
  <si>
    <t>Иные межбюджетные трансферты бюджетам сельских на выполнение мероприятий по обеспечению доступа к телевизионному вещанию жителям, проживающим в отдельных  населенных пунктах в Камчатском крае, не охваченных цифровым эфирным вещанием</t>
  </si>
  <si>
    <t>Исполнение бюджета муниципального образования сельского поселения "село Ковран" за 2018 год по ведомственной структуре расходов</t>
  </si>
  <si>
    <t>Расходы на реализацию мероприятий по профилактике правонарушений и преступлений</t>
  </si>
  <si>
    <t>Транспорт</t>
  </si>
  <si>
    <t>0408</t>
  </si>
  <si>
    <t>Расходы на обеспечение деятельности в сфере транспорта</t>
  </si>
  <si>
    <t>9900012010</t>
  </si>
  <si>
    <t>Другие вопросы в области национальной экономики</t>
  </si>
  <si>
    <t>0412</t>
  </si>
  <si>
    <t>Осуществление мероприятий по управлению имуществом и земельными ресурсами (межевание и изготовление кадастровых паспортов)</t>
  </si>
  <si>
    <t>9900060160</t>
  </si>
  <si>
    <t>Решение вопросов местного значения сельского поселения "село Ковран" в рамках государственной программы Камчатского края "Социальное и экономическое развитие территории с особым статусом "Корякский округ".</t>
  </si>
  <si>
    <t>0220140072</t>
  </si>
  <si>
    <t>Капитальные вложения в объекты государственной (муниципальной) собственности</t>
  </si>
  <si>
    <t>400</t>
  </si>
  <si>
    <t>Решение вопросов местного значения сельского поселения "село Ковран" в рамках государственной программы Камчатского края "Социальное и экономическое развитие территории с особым статусом "Корякский округ".(софинансирование средств за счет сельского поселения)</t>
  </si>
  <si>
    <t>02201S0072</t>
  </si>
  <si>
    <t>Расходы на текущий ремонт муниципального жилищного фонда</t>
  </si>
  <si>
    <t>9900013020</t>
  </si>
  <si>
    <t>Расходы на мероприятия по индексации цен смет ЖКХ</t>
  </si>
  <si>
    <t>9900013090</t>
  </si>
  <si>
    <t>Расходы на капитальный ремонт жилых домов и ремонт муниципального жилищного фонда</t>
  </si>
  <si>
    <t>9900060220</t>
  </si>
  <si>
    <t>0320240079</t>
  </si>
  <si>
    <t>Решение вопросов местного значения сельского поселения "село Ковран"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 (со финансирование за счет средств сельского поселения)</t>
  </si>
  <si>
    <t>03202S0049</t>
  </si>
  <si>
    <t>Расходы на приобретение коммунальной техники</t>
  </si>
  <si>
    <t>Расходы на выполнение мероприятий для проведения специализированной организацией обследования многоквартирных домов для признания их аварийными и подлежащему сносу или реконструкции в сельском поселении "село Ковран"</t>
  </si>
  <si>
    <t>9900014110</t>
  </si>
  <si>
    <t>Решение вопросов местного значения сельского поселения "село Ковран" в рамках государственной программы Камчатского края "Обращение с отходами производства и потребления в Камчатском крае"</t>
  </si>
  <si>
    <t>041014006I</t>
  </si>
  <si>
    <t>Решение вопросов местного значения сельского поселения "село Ковран" в рамках государственной программы Камчатского края "Обращение с отходами производства и потребления в Камчатском крае" (софинансирование за счет средств сельского поселения)</t>
  </si>
  <si>
    <t>04101S004I</t>
  </si>
  <si>
    <t>Расходы на реализацию мероприятий по развитию традиционной культуры</t>
  </si>
  <si>
    <t>Расходы на повышение оплаты труда работникам учреждений культуры</t>
  </si>
  <si>
    <t>9900060360</t>
  </si>
  <si>
    <t>Расходы на реализацию мероприятий по патриотическому воспитанию</t>
  </si>
  <si>
    <t>Расходы на выполнение мероприятий по обеспечению доступа к телевизионному вещанию жителям, проживающим в отдельных населенных пунктах в Камчатском крае, не охваченных цифровым эфирным вещанием.</t>
  </si>
  <si>
    <t>9900060430</t>
  </si>
  <si>
    <t>Расходы на реализацию мероприятий по физкультуре и спорту</t>
  </si>
  <si>
    <t>раздел/подраздел</t>
  </si>
  <si>
    <t>3.</t>
  </si>
  <si>
    <t>4.</t>
  </si>
  <si>
    <t>5.</t>
  </si>
  <si>
    <t>6.</t>
  </si>
  <si>
    <t>7.</t>
  </si>
  <si>
    <t>8.</t>
  </si>
  <si>
    <t>Исполнение бюджета муниципального образования сельского поселения с.Ковран за 2018 год                                                        по разделам и подразделам классификации расходов бюджетов</t>
  </si>
  <si>
    <t>9.</t>
  </si>
  <si>
    <t>Исполнение по источникам финансирования дефицита бюджета за 2018 год по источникам финансирования бюджета</t>
  </si>
  <si>
    <t>Утверждено на 2018 год</t>
  </si>
  <si>
    <t>Исполнено за 2018 год</t>
  </si>
  <si>
    <t>Приложение № 1                                                           к решению Собрания депутатов сельского поселения "село Ковран" "Об утверждении отчета об исполнении бюджета сельского поселения "село Ковран" за 2018 год"                                                                        № 02 от 14.03.2019 года</t>
  </si>
  <si>
    <t>Приложение № 2                                                                   к решению Собрания депутатов сельского поселения "село Ковран" "Об утверждении отчета об исполнении бюджета сельского поселения" "село Ковран" за 2018 год" № 02 от 14.03.2019 года</t>
  </si>
  <si>
    <t>Приложение № 3                                                                                                          к решению Собрания депутатов сельского поселения "село Ковран" "Об утверждении отчета об исполнении бюджета сельского поселения" "село Ковран" за 2018 год" № 02 от 14.03.2019 года</t>
  </si>
  <si>
    <t>Приложение № 4                                                                                                                                  к решению Собрания депутатов сельского поселения "село Ковран" "Об утверждении отчета об исполнении бюджета сельского поселения" "село Ковран" за 2018 год" № 02 от 14.03.2019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</si>
</sst>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##\ ###\ ###\ ##0.00000"/>
  </numFmts>
  <fonts count="29" x14ac:knownFonts="1"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ourier New Cyr"/>
      <family val="3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Courier New Cyr"/>
      <family val="3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color rgb="FF000000"/>
      <name val="Arial Cy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164" fontId="18" fillId="3" borderId="4">
      <alignment horizontal="right" vertical="top" shrinkToFit="1"/>
    </xf>
    <xf numFmtId="0" fontId="19" fillId="0" borderId="0">
      <alignment wrapText="1"/>
    </xf>
    <xf numFmtId="0" fontId="19" fillId="0" borderId="0"/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0" fontId="18" fillId="0" borderId="4">
      <alignment vertical="top" wrapText="1"/>
    </xf>
    <xf numFmtId="1" fontId="19" fillId="0" borderId="4">
      <alignment horizontal="center" vertical="top" shrinkToFit="1"/>
    </xf>
    <xf numFmtId="10" fontId="18" fillId="3" borderId="4">
      <alignment horizontal="right" vertical="top" shrinkToFit="1"/>
    </xf>
    <xf numFmtId="0" fontId="18" fillId="0" borderId="4">
      <alignment horizontal="left"/>
    </xf>
    <xf numFmtId="164" fontId="18" fillId="4" borderId="4">
      <alignment horizontal="right" vertical="top" shrinkToFit="1"/>
    </xf>
    <xf numFmtId="10" fontId="18" fillId="4" borderId="4">
      <alignment horizontal="right" vertical="top" shrinkToFit="1"/>
    </xf>
    <xf numFmtId="0" fontId="19" fillId="0" borderId="0">
      <alignment horizontal="left" wrapText="1"/>
    </xf>
  </cellStyleXfs>
  <cellXfs count="15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3" fillId="0" borderId="0" xfId="0" applyFont="1" applyBorder="1"/>
    <xf numFmtId="0" fontId="8" fillId="0" borderId="0" xfId="0" applyFont="1"/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/>
    <xf numFmtId="49" fontId="11" fillId="0" borderId="0" xfId="0" applyNumberFormat="1" applyFont="1" applyAlignment="1"/>
    <xf numFmtId="0" fontId="11" fillId="0" borderId="0" xfId="0" applyFont="1"/>
    <xf numFmtId="0" fontId="2" fillId="0" borderId="0" xfId="0" applyFont="1" applyFill="1" applyAlignment="1">
      <alignment vertical="center"/>
    </xf>
    <xf numFmtId="11" fontId="1" fillId="0" borderId="1" xfId="0" applyNumberFormat="1" applyFont="1" applyFill="1" applyBorder="1" applyAlignment="1">
      <alignment vertical="center" wrapText="1"/>
    </xf>
    <xf numFmtId="0" fontId="12" fillId="0" borderId="0" xfId="0" applyFont="1" applyAlignment="1"/>
    <xf numFmtId="49" fontId="12" fillId="0" borderId="0" xfId="0" applyNumberFormat="1" applyFont="1" applyAlignment="1"/>
    <xf numFmtId="0" fontId="1" fillId="0" borderId="0" xfId="0" applyFont="1" applyAlignment="1"/>
    <xf numFmtId="49" fontId="1" fillId="0" borderId="0" xfId="0" applyNumberFormat="1" applyFont="1" applyAlignme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49" fontId="1" fillId="0" borderId="1" xfId="0" applyNumberFormat="1" applyFont="1" applyBorder="1" applyAlignment="1"/>
    <xf numFmtId="0" fontId="1" fillId="0" borderId="0" xfId="0" applyFont="1"/>
    <xf numFmtId="49" fontId="1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19" fillId="0" borderId="0" xfId="3" applyNumberFormat="1" applyProtection="1"/>
    <xf numFmtId="0" fontId="0" fillId="0" borderId="0" xfId="0" applyProtection="1">
      <protection locked="0"/>
    </xf>
    <xf numFmtId="0" fontId="20" fillId="0" borderId="0" xfId="4" applyNumberFormat="1" applyProtection="1">
      <alignment horizontal="center" wrapText="1"/>
    </xf>
    <xf numFmtId="0" fontId="19" fillId="0" borderId="0" xfId="35" applyNumberFormat="1" applyProtection="1">
      <alignment horizontal="left" wrapText="1"/>
    </xf>
    <xf numFmtId="1" fontId="21" fillId="5" borderId="4" xfId="30" applyNumberFormat="1" applyFont="1" applyFill="1" applyProtection="1">
      <alignment horizontal="center" vertical="top" shrinkToFit="1"/>
    </xf>
    <xf numFmtId="1" fontId="15" fillId="5" borderId="4" xfId="30" applyNumberFormat="1" applyFont="1" applyFill="1" applyProtection="1">
      <alignment horizontal="center" vertical="top" shrinkToFit="1"/>
    </xf>
    <xf numFmtId="0" fontId="15" fillId="5" borderId="6" xfId="29" applyNumberFormat="1" applyFont="1" applyFill="1" applyBorder="1" applyProtection="1">
      <alignment vertical="top" wrapText="1"/>
    </xf>
    <xf numFmtId="0" fontId="21" fillId="5" borderId="6" xfId="29" applyNumberFormat="1" applyFont="1" applyFill="1" applyBorder="1" applyProtection="1">
      <alignment vertical="top" wrapText="1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4" fontId="15" fillId="5" borderId="4" xfId="31" applyNumberFormat="1" applyFont="1" applyFill="1" applyAlignment="1" applyProtection="1">
      <alignment horizontal="center" vertical="top" shrinkToFit="1"/>
    </xf>
    <xf numFmtId="0" fontId="1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5" fillId="5" borderId="8" xfId="29" applyNumberFormat="1" applyFont="1" applyFill="1" applyBorder="1" applyProtection="1">
      <alignment vertical="top" wrapText="1"/>
    </xf>
    <xf numFmtId="1" fontId="15" fillId="5" borderId="9" xfId="30" applyNumberFormat="1" applyFont="1" applyFill="1" applyBorder="1" applyProtection="1">
      <alignment horizontal="center" vertical="top" shrinkToFit="1"/>
    </xf>
    <xf numFmtId="4" fontId="15" fillId="5" borderId="9" xfId="31" applyNumberFormat="1" applyFont="1" applyFill="1" applyBorder="1" applyAlignment="1" applyProtection="1">
      <alignment horizontal="center" vertical="top" shrinkToFit="1"/>
    </xf>
    <xf numFmtId="0" fontId="15" fillId="5" borderId="1" xfId="7" applyFont="1" applyFill="1" applyBorder="1" applyProtection="1">
      <alignment horizontal="center" vertical="center" wrapText="1"/>
      <protection locked="0"/>
    </xf>
    <xf numFmtId="164" fontId="15" fillId="5" borderId="9" xfId="1" applyFont="1" applyFill="1" applyBorder="1" applyAlignment="1" applyProtection="1">
      <alignment horizontal="center" vertical="top" shrinkToFit="1"/>
    </xf>
    <xf numFmtId="164" fontId="15" fillId="5" borderId="4" xfId="1" applyFont="1" applyFill="1" applyAlignment="1" applyProtection="1">
      <alignment horizontal="center" vertical="top" shrinkToFit="1"/>
    </xf>
    <xf numFmtId="0" fontId="6" fillId="0" borderId="2" xfId="0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5" fillId="5" borderId="1" xfId="6" applyFont="1" applyFill="1" applyBorder="1" applyAlignment="1" applyProtection="1">
      <alignment horizontal="center" vertical="center" wrapText="1"/>
      <protection locked="0"/>
    </xf>
    <xf numFmtId="0" fontId="16" fillId="5" borderId="1" xfId="6" applyFont="1" applyFill="1" applyBorder="1" applyAlignment="1" applyProtection="1">
      <alignment horizontal="center" vertical="center" wrapText="1"/>
      <protection locked="0"/>
    </xf>
    <xf numFmtId="0" fontId="24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center" wrapText="1"/>
    </xf>
    <xf numFmtId="165" fontId="24" fillId="0" borderId="4" xfId="0" applyNumberFormat="1" applyFont="1" applyFill="1" applyBorder="1" applyAlignment="1">
      <alignment horizontal="right" vertical="center" wrapText="1"/>
    </xf>
    <xf numFmtId="0" fontId="26" fillId="0" borderId="4" xfId="0" applyFont="1" applyFill="1" applyBorder="1" applyAlignment="1">
      <alignment horizontal="left" vertical="center" wrapText="1"/>
    </xf>
    <xf numFmtId="165" fontId="26" fillId="0" borderId="4" xfId="0" applyNumberFormat="1" applyFont="1" applyFill="1" applyBorder="1" applyAlignment="1">
      <alignment horizontal="right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left" vertical="center" wrapText="1"/>
    </xf>
    <xf numFmtId="165" fontId="27" fillId="0" borderId="4" xfId="0" applyNumberFormat="1" applyFont="1" applyFill="1" applyBorder="1" applyAlignment="1">
      <alignment horizontal="right" vertical="center" wrapText="1"/>
    </xf>
    <xf numFmtId="0" fontId="26" fillId="0" borderId="4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center" vertical="center" wrapText="1"/>
    </xf>
    <xf numFmtId="11" fontId="1" fillId="0" borderId="0" xfId="0" applyNumberFormat="1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5" fillId="0" borderId="0" xfId="0" applyFont="1" applyFill="1" applyProtection="1">
      <protection locked="0"/>
    </xf>
    <xf numFmtId="0" fontId="21" fillId="0" borderId="4" xfId="29" applyNumberFormat="1" applyFont="1" applyFill="1" applyProtection="1">
      <alignment vertical="top" wrapText="1"/>
    </xf>
    <xf numFmtId="1" fontId="21" fillId="0" borderId="4" xfId="30" applyNumberFormat="1" applyFont="1" applyFill="1" applyProtection="1">
      <alignment horizontal="center" vertical="top" shrinkToFit="1"/>
    </xf>
    <xf numFmtId="164" fontId="21" fillId="0" borderId="4" xfId="1" applyFont="1" applyFill="1" applyProtection="1">
      <alignment horizontal="right" vertical="top" shrinkToFit="1"/>
    </xf>
    <xf numFmtId="10" fontId="21" fillId="0" borderId="4" xfId="31" applyFont="1" applyFill="1" applyProtection="1">
      <alignment horizontal="right" vertical="top" shrinkToFit="1"/>
    </xf>
    <xf numFmtId="164" fontId="15" fillId="0" borderId="4" xfId="33" applyFont="1" applyFill="1" applyProtection="1">
      <alignment horizontal="right" vertical="top" shrinkToFit="1"/>
    </xf>
    <xf numFmtId="10" fontId="15" fillId="0" borderId="4" xfId="34" applyFont="1" applyFill="1" applyProtection="1">
      <alignment horizontal="right" vertical="top" shrinkToFit="1"/>
    </xf>
    <xf numFmtId="0" fontId="21" fillId="0" borderId="6" xfId="29" applyNumberFormat="1" applyFont="1" applyFill="1" applyBorder="1" applyProtection="1">
      <alignment vertical="top" wrapText="1"/>
    </xf>
    <xf numFmtId="0" fontId="5" fillId="0" borderId="1" xfId="0" applyFont="1" applyFill="1" applyBorder="1" applyProtection="1">
      <protection locked="0"/>
    </xf>
    <xf numFmtId="0" fontId="15" fillId="0" borderId="6" xfId="29" applyNumberFormat="1" applyFont="1" applyFill="1" applyBorder="1" applyProtection="1">
      <alignment vertical="top" wrapText="1"/>
    </xf>
    <xf numFmtId="1" fontId="15" fillId="0" borderId="4" xfId="30" applyNumberFormat="1" applyFont="1" applyFill="1" applyProtection="1">
      <alignment horizontal="center" vertical="top" shrinkToFit="1"/>
    </xf>
    <xf numFmtId="164" fontId="15" fillId="0" borderId="4" xfId="1" applyFont="1" applyFill="1" applyProtection="1">
      <alignment horizontal="right" vertical="top" shrinkToFit="1"/>
    </xf>
    <xf numFmtId="10" fontId="15" fillId="0" borderId="4" xfId="31" applyFont="1" applyFill="1" applyProtection="1">
      <alignment horizontal="right" vertical="top" shrinkToFit="1"/>
    </xf>
    <xf numFmtId="164" fontId="19" fillId="0" borderId="0" xfId="3" applyNumberFormat="1" applyProtection="1"/>
    <xf numFmtId="0" fontId="4" fillId="5" borderId="1" xfId="0" applyFont="1" applyFill="1" applyBorder="1" applyAlignment="1" applyProtection="1">
      <alignment horizontal="center" wrapText="1"/>
      <protection locked="0"/>
    </xf>
    <xf numFmtId="0" fontId="15" fillId="5" borderId="1" xfId="6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5" fillId="0" borderId="4" xfId="29" applyNumberFormat="1" applyFont="1" applyFill="1" applyProtection="1">
      <alignment vertical="top" wrapText="1"/>
    </xf>
    <xf numFmtId="0" fontId="0" fillId="0" borderId="0" xfId="0" applyFill="1"/>
    <xf numFmtId="0" fontId="1" fillId="0" borderId="1" xfId="0" applyFont="1" applyBorder="1"/>
    <xf numFmtId="0" fontId="28" fillId="0" borderId="1" xfId="0" applyFont="1" applyFill="1" applyBorder="1"/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9" fillId="0" borderId="0" xfId="2" applyNumberFormat="1" applyProtection="1">
      <alignment wrapText="1"/>
    </xf>
    <xf numFmtId="0" fontId="19" fillId="0" borderId="0" xfId="2" applyProtection="1">
      <alignment wrapText="1"/>
      <protection locked="0"/>
    </xf>
    <xf numFmtId="0" fontId="20" fillId="0" borderId="0" xfId="4" applyNumberFormat="1" applyProtection="1">
      <alignment horizontal="center" wrapText="1"/>
    </xf>
    <xf numFmtId="0" fontId="20" fillId="0" borderId="0" xfId="4" applyProtection="1">
      <alignment horizontal="center" wrapText="1"/>
      <protection locked="0"/>
    </xf>
    <xf numFmtId="0" fontId="21" fillId="0" borderId="0" xfId="6" applyNumberFormat="1" applyFont="1" applyProtection="1">
      <alignment horizontal="right"/>
    </xf>
    <xf numFmtId="0" fontId="21" fillId="0" borderId="0" xfId="6" applyFont="1" applyProtection="1">
      <alignment horizontal="right"/>
      <protection locked="0"/>
    </xf>
    <xf numFmtId="0" fontId="15" fillId="5" borderId="1" xfId="7" applyNumberFormat="1" applyFont="1" applyFill="1" applyBorder="1" applyProtection="1">
      <alignment horizontal="center" vertical="center" wrapText="1"/>
    </xf>
    <xf numFmtId="0" fontId="15" fillId="5" borderId="1" xfId="7" applyFont="1" applyFill="1" applyBorder="1" applyProtection="1">
      <alignment horizontal="center" vertical="center" wrapText="1"/>
      <protection locked="0"/>
    </xf>
    <xf numFmtId="0" fontId="15" fillId="5" borderId="5" xfId="6" applyFont="1" applyFill="1" applyBorder="1" applyAlignment="1" applyProtection="1">
      <alignment horizontal="center" vertical="center" wrapText="1"/>
      <protection locked="0"/>
    </xf>
    <xf numFmtId="0" fontId="15" fillId="5" borderId="7" xfId="6" applyFont="1" applyFill="1" applyBorder="1" applyAlignment="1" applyProtection="1">
      <alignment horizontal="center" vertical="center" wrapText="1"/>
      <protection locked="0"/>
    </xf>
    <xf numFmtId="0" fontId="19" fillId="0" borderId="0" xfId="35" applyNumberFormat="1" applyProtection="1">
      <alignment horizontal="left" wrapText="1"/>
    </xf>
    <xf numFmtId="0" fontId="19" fillId="0" borderId="0" xfId="35" applyProtection="1">
      <alignment horizontal="left" wrapText="1"/>
      <protection locked="0"/>
    </xf>
    <xf numFmtId="49" fontId="17" fillId="0" borderId="0" xfId="3" applyNumberFormat="1" applyFont="1" applyAlignment="1" applyProtection="1">
      <alignment horizontal="right" wrapText="1"/>
    </xf>
    <xf numFmtId="49" fontId="6" fillId="0" borderId="0" xfId="0" applyNumberFormat="1" applyFont="1" applyAlignment="1">
      <alignment horizontal="right" wrapText="1"/>
    </xf>
    <xf numFmtId="0" fontId="22" fillId="0" borderId="0" xfId="5" applyNumberFormat="1" applyFont="1" applyAlignment="1" applyProtection="1">
      <alignment horizontal="center" vertical="center" wrapText="1"/>
    </xf>
    <xf numFmtId="0" fontId="22" fillId="0" borderId="0" xfId="5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>
      <alignment horizontal="center" wrapText="1"/>
    </xf>
    <xf numFmtId="0" fontId="15" fillId="0" borderId="6" xfId="32" applyNumberFormat="1" applyFont="1" applyFill="1" applyBorder="1" applyProtection="1">
      <alignment horizontal="left"/>
    </xf>
    <xf numFmtId="0" fontId="15" fillId="0" borderId="4" xfId="32" applyFont="1" applyFill="1">
      <alignment horizontal="left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36">
    <cellStyle name="st49" xfId="33"/>
    <cellStyle name="st50" xfId="1"/>
    <cellStyle name="xl22" xfId="7"/>
    <cellStyle name="xl24" xfId="3"/>
    <cellStyle name="xl25" xfId="8"/>
    <cellStyle name="xl26" xfId="30"/>
    <cellStyle name="xl27" xfId="9"/>
    <cellStyle name="xl28" xfId="10"/>
    <cellStyle name="xl29" xfId="11"/>
    <cellStyle name="xl30" xfId="12"/>
    <cellStyle name="xl32" xfId="13"/>
    <cellStyle name="xl34" xfId="14"/>
    <cellStyle name="xl35" xfId="15"/>
    <cellStyle name="xl36" xfId="16"/>
    <cellStyle name="xl37" xfId="32"/>
    <cellStyle name="xl38" xfId="17"/>
    <cellStyle name="xl41" xfId="2"/>
    <cellStyle name="xl42" xfId="18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35"/>
    <cellStyle name="xl55" xfId="34"/>
    <cellStyle name="xl56" xfId="4"/>
    <cellStyle name="xl57" xfId="5"/>
    <cellStyle name="xl58" xfId="6"/>
    <cellStyle name="xl60" xfId="29"/>
    <cellStyle name="xl64" xfId="3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2"/>
  <sheetViews>
    <sheetView tabSelected="1" zoomScaleNormal="100" workbookViewId="0">
      <selection activeCell="D1" sqref="D1:E3"/>
    </sheetView>
  </sheetViews>
  <sheetFormatPr defaultRowHeight="12.75" x14ac:dyDescent="0.2"/>
  <cols>
    <col min="1" max="1" width="24.140625" style="1" customWidth="1"/>
    <col min="2" max="2" width="49.7109375" style="2" customWidth="1"/>
    <col min="3" max="3" width="19.42578125" style="12" customWidth="1"/>
    <col min="4" max="4" width="14.7109375" style="1" customWidth="1"/>
    <col min="5" max="5" width="17.42578125" style="1" customWidth="1"/>
    <col min="6" max="16384" width="9.140625" style="1"/>
  </cols>
  <sheetData>
    <row r="1" spans="1:5" ht="58.5" customHeight="1" x14ac:dyDescent="0.2">
      <c r="C1" s="124"/>
      <c r="D1" s="125" t="s">
        <v>289</v>
      </c>
      <c r="E1" s="125"/>
    </row>
    <row r="2" spans="1:5" ht="18" customHeight="1" x14ac:dyDescent="0.2">
      <c r="B2" s="3"/>
      <c r="C2" s="124"/>
      <c r="D2" s="125"/>
      <c r="E2" s="125"/>
    </row>
    <row r="3" spans="1:5" ht="11.25" customHeight="1" x14ac:dyDescent="0.2">
      <c r="B3" s="3"/>
      <c r="C3" s="124"/>
      <c r="D3" s="125"/>
      <c r="E3" s="125"/>
    </row>
    <row r="4" spans="1:5" ht="15.75" x14ac:dyDescent="0.2">
      <c r="A4" s="126" t="s">
        <v>214</v>
      </c>
      <c r="B4" s="127"/>
      <c r="C4" s="127"/>
      <c r="D4" s="127"/>
    </row>
    <row r="5" spans="1:5" s="6" customFormat="1" ht="15" x14ac:dyDescent="0.2">
      <c r="A5" s="2"/>
      <c r="B5" s="4" t="s">
        <v>0</v>
      </c>
      <c r="C5" s="5"/>
      <c r="E5" s="5" t="s">
        <v>155</v>
      </c>
    </row>
    <row r="6" spans="1:5" s="7" customFormat="1" ht="25.5" x14ac:dyDescent="0.2">
      <c r="A6" s="23" t="s">
        <v>1</v>
      </c>
      <c r="B6" s="23" t="s">
        <v>2</v>
      </c>
      <c r="C6" s="61" t="s">
        <v>215</v>
      </c>
      <c r="D6" s="62" t="s">
        <v>216</v>
      </c>
      <c r="E6" s="35" t="s">
        <v>206</v>
      </c>
    </row>
    <row r="7" spans="1:5" s="7" customFormat="1" ht="15" x14ac:dyDescent="0.2">
      <c r="A7" s="23">
        <v>1</v>
      </c>
      <c r="B7" s="23">
        <v>2</v>
      </c>
      <c r="C7" s="23">
        <v>3</v>
      </c>
      <c r="D7" s="24">
        <v>4</v>
      </c>
      <c r="E7" s="24">
        <v>5</v>
      </c>
    </row>
    <row r="8" spans="1:5" s="7" customFormat="1" ht="15" x14ac:dyDescent="0.2">
      <c r="A8" s="80" t="s">
        <v>32</v>
      </c>
      <c r="B8" s="81" t="s">
        <v>33</v>
      </c>
      <c r="C8" s="82">
        <v>994.81102999999996</v>
      </c>
      <c r="D8" s="52">
        <f>D9+D11+D16+D19+D21+D23+D26</f>
        <v>965.25683000000004</v>
      </c>
      <c r="E8" s="53">
        <f>D8/C8*100</f>
        <v>97.029164423317667</v>
      </c>
    </row>
    <row r="9" spans="1:5" s="7" customFormat="1" ht="15" x14ac:dyDescent="0.2">
      <c r="A9" s="80" t="s">
        <v>34</v>
      </c>
      <c r="B9" s="83" t="s">
        <v>35</v>
      </c>
      <c r="C9" s="84">
        <v>105</v>
      </c>
      <c r="D9" s="52">
        <f>D10</f>
        <v>133.42319000000001</v>
      </c>
      <c r="E9" s="53">
        <f>E10</f>
        <v>127.06970476190476</v>
      </c>
    </row>
    <row r="10" spans="1:5" s="7" customFormat="1" ht="15" x14ac:dyDescent="0.2">
      <c r="A10" s="85" t="s">
        <v>217</v>
      </c>
      <c r="B10" s="86" t="s">
        <v>218</v>
      </c>
      <c r="C10" s="87">
        <v>105</v>
      </c>
      <c r="D10" s="94">
        <v>133.42319000000001</v>
      </c>
      <c r="E10" s="54">
        <f t="shared" ref="E10:E59" si="0">D10/C10*100</f>
        <v>127.06970476190476</v>
      </c>
    </row>
    <row r="11" spans="1:5" s="7" customFormat="1" ht="36" x14ac:dyDescent="0.2">
      <c r="A11" s="80" t="s">
        <v>36</v>
      </c>
      <c r="B11" s="83" t="s">
        <v>37</v>
      </c>
      <c r="C11" s="84">
        <v>662.09802999999999</v>
      </c>
      <c r="D11" s="95">
        <f>SUM(D12:D15)</f>
        <v>670.32667000000004</v>
      </c>
      <c r="E11" s="55">
        <f t="shared" si="0"/>
        <v>101.24281294115917</v>
      </c>
    </row>
    <row r="12" spans="1:5" s="7" customFormat="1" ht="60" x14ac:dyDescent="0.2">
      <c r="A12" s="85" t="s">
        <v>38</v>
      </c>
      <c r="B12" s="86" t="s">
        <v>39</v>
      </c>
      <c r="C12" s="87">
        <v>288.28433999999999</v>
      </c>
      <c r="D12" s="94">
        <v>298.67433999999997</v>
      </c>
      <c r="E12" s="54">
        <f t="shared" si="0"/>
        <v>103.60408061013651</v>
      </c>
    </row>
    <row r="13" spans="1:5" s="7" customFormat="1" ht="72" x14ac:dyDescent="0.2">
      <c r="A13" s="85" t="s">
        <v>40</v>
      </c>
      <c r="B13" s="86" t="s">
        <v>41</v>
      </c>
      <c r="C13" s="87">
        <v>2.61856</v>
      </c>
      <c r="D13" s="96">
        <v>2.8764099999999999</v>
      </c>
      <c r="E13" s="56">
        <f>E14</f>
        <v>100.13838395306942</v>
      </c>
    </row>
    <row r="14" spans="1:5" s="9" customFormat="1" ht="60" x14ac:dyDescent="0.2">
      <c r="A14" s="85" t="s">
        <v>42</v>
      </c>
      <c r="B14" s="86" t="s">
        <v>43</v>
      </c>
      <c r="C14" s="87">
        <v>435.09379999999999</v>
      </c>
      <c r="D14" s="94">
        <v>435.69589999999999</v>
      </c>
      <c r="E14" s="54">
        <f t="shared" si="0"/>
        <v>100.13838395306942</v>
      </c>
    </row>
    <row r="15" spans="1:5" s="7" customFormat="1" ht="60" x14ac:dyDescent="0.2">
      <c r="A15" s="85" t="s">
        <v>44</v>
      </c>
      <c r="B15" s="86" t="s">
        <v>45</v>
      </c>
      <c r="C15" s="87">
        <v>-63.898670000000003</v>
      </c>
      <c r="D15" s="96">
        <v>-66.919979999999995</v>
      </c>
      <c r="E15" s="54">
        <f t="shared" si="0"/>
        <v>104.7282830769404</v>
      </c>
    </row>
    <row r="16" spans="1:5" s="7" customFormat="1" ht="15" x14ac:dyDescent="0.2">
      <c r="A16" s="80" t="s">
        <v>46</v>
      </c>
      <c r="B16" s="83" t="s">
        <v>47</v>
      </c>
      <c r="C16" s="84">
        <v>80.5</v>
      </c>
      <c r="D16" s="95">
        <f>D17+D18</f>
        <v>49.131559999999993</v>
      </c>
      <c r="E16" s="55">
        <v>0</v>
      </c>
    </row>
    <row r="17" spans="1:5" s="7" customFormat="1" ht="36" x14ac:dyDescent="0.2">
      <c r="A17" s="85" t="s">
        <v>48</v>
      </c>
      <c r="B17" s="86" t="s">
        <v>49</v>
      </c>
      <c r="C17" s="87">
        <v>3</v>
      </c>
      <c r="D17" s="94">
        <v>0.90417999999999998</v>
      </c>
      <c r="E17" s="54">
        <v>0</v>
      </c>
    </row>
    <row r="18" spans="1:5" s="10" customFormat="1" x14ac:dyDescent="0.2">
      <c r="A18" s="85" t="s">
        <v>219</v>
      </c>
      <c r="B18" s="86" t="s">
        <v>220</v>
      </c>
      <c r="C18" s="87">
        <v>77.5</v>
      </c>
      <c r="D18" s="96">
        <v>48.227379999999997</v>
      </c>
      <c r="E18" s="54">
        <f t="shared" si="0"/>
        <v>62.228877419354831</v>
      </c>
    </row>
    <row r="19" spans="1:5" s="10" customFormat="1" x14ac:dyDescent="0.2">
      <c r="A19" s="80" t="s">
        <v>50</v>
      </c>
      <c r="B19" s="83" t="s">
        <v>51</v>
      </c>
      <c r="C19" s="84">
        <v>7</v>
      </c>
      <c r="D19" s="95">
        <f>D20</f>
        <v>10.039999999999999</v>
      </c>
      <c r="E19" s="55">
        <f t="shared" si="0"/>
        <v>143.42857142857142</v>
      </c>
    </row>
    <row r="20" spans="1:5" s="10" customFormat="1" ht="48" x14ac:dyDescent="0.2">
      <c r="A20" s="85" t="s">
        <v>52</v>
      </c>
      <c r="B20" s="86" t="s">
        <v>3</v>
      </c>
      <c r="C20" s="87">
        <v>7</v>
      </c>
      <c r="D20" s="94">
        <v>10.039999999999999</v>
      </c>
      <c r="E20" s="54">
        <f t="shared" si="0"/>
        <v>143.42857142857142</v>
      </c>
    </row>
    <row r="21" spans="1:5" s="10" customFormat="1" ht="36" x14ac:dyDescent="0.2">
      <c r="A21" s="80" t="s">
        <v>53</v>
      </c>
      <c r="B21" s="83" t="s">
        <v>54</v>
      </c>
      <c r="C21" s="84">
        <v>78.712999999999994</v>
      </c>
      <c r="D21" s="95">
        <f>D22</f>
        <v>40.929000000000002</v>
      </c>
      <c r="E21" s="55">
        <f t="shared" si="0"/>
        <v>51.997764028813542</v>
      </c>
    </row>
    <row r="22" spans="1:5" s="10" customFormat="1" ht="60" x14ac:dyDescent="0.2">
      <c r="A22" s="85" t="s">
        <v>55</v>
      </c>
      <c r="B22" s="86" t="s">
        <v>56</v>
      </c>
      <c r="C22" s="87">
        <v>78.712999999999994</v>
      </c>
      <c r="D22" s="94">
        <v>40.929000000000002</v>
      </c>
      <c r="E22" s="54">
        <f t="shared" si="0"/>
        <v>51.997764028813542</v>
      </c>
    </row>
    <row r="23" spans="1:5" s="10" customFormat="1" ht="24" x14ac:dyDescent="0.2">
      <c r="A23" s="80" t="s">
        <v>57</v>
      </c>
      <c r="B23" s="83" t="s">
        <v>58</v>
      </c>
      <c r="C23" s="84">
        <v>60.5</v>
      </c>
      <c r="D23" s="95">
        <f>D24+D25</f>
        <v>57.406410000000001</v>
      </c>
      <c r="E23" s="55">
        <f t="shared" si="0"/>
        <v>94.886628099173549</v>
      </c>
    </row>
    <row r="24" spans="1:5" s="7" customFormat="1" ht="24" x14ac:dyDescent="0.2">
      <c r="A24" s="85" t="s">
        <v>59</v>
      </c>
      <c r="B24" s="86" t="s">
        <v>60</v>
      </c>
      <c r="C24" s="87">
        <v>13</v>
      </c>
      <c r="D24" s="96">
        <v>10</v>
      </c>
      <c r="E24" s="54">
        <f t="shared" si="0"/>
        <v>76.923076923076934</v>
      </c>
    </row>
    <row r="25" spans="1:5" s="29" customFormat="1" ht="24" x14ac:dyDescent="0.2">
      <c r="A25" s="85" t="s">
        <v>95</v>
      </c>
      <c r="B25" s="86" t="s">
        <v>94</v>
      </c>
      <c r="C25" s="87">
        <v>47.5</v>
      </c>
      <c r="D25" s="96">
        <v>47.406410000000001</v>
      </c>
      <c r="E25" s="54">
        <f t="shared" si="0"/>
        <v>99.802968421052626</v>
      </c>
    </row>
    <row r="26" spans="1:5" s="11" customFormat="1" ht="15" x14ac:dyDescent="0.2">
      <c r="A26" s="80" t="s">
        <v>61</v>
      </c>
      <c r="B26" s="83" t="s">
        <v>62</v>
      </c>
      <c r="C26" s="84">
        <v>1</v>
      </c>
      <c r="D26" s="52">
        <f>D27</f>
        <v>4</v>
      </c>
      <c r="E26" s="55">
        <f t="shared" si="0"/>
        <v>400</v>
      </c>
    </row>
    <row r="27" spans="1:5" s="11" customFormat="1" ht="36" x14ac:dyDescent="0.2">
      <c r="A27" s="85" t="s">
        <v>63</v>
      </c>
      <c r="B27" s="86" t="s">
        <v>26</v>
      </c>
      <c r="C27" s="87">
        <v>1</v>
      </c>
      <c r="D27" s="96">
        <v>4</v>
      </c>
      <c r="E27" s="54">
        <f t="shared" si="0"/>
        <v>400</v>
      </c>
    </row>
    <row r="28" spans="1:5" s="11" customFormat="1" ht="15" x14ac:dyDescent="0.2">
      <c r="A28" s="80" t="s">
        <v>64</v>
      </c>
      <c r="B28" s="81" t="s">
        <v>65</v>
      </c>
      <c r="C28" s="82">
        <v>44614.031999999999</v>
      </c>
      <c r="D28" s="52">
        <f>D29</f>
        <v>39734.741000000002</v>
      </c>
      <c r="E28" s="55">
        <f t="shared" si="0"/>
        <v>89.063326533678918</v>
      </c>
    </row>
    <row r="29" spans="1:5" s="11" customFormat="1" ht="36" x14ac:dyDescent="0.2">
      <c r="A29" s="80" t="s">
        <v>66</v>
      </c>
      <c r="B29" s="83" t="s">
        <v>67</v>
      </c>
      <c r="C29" s="84">
        <v>44114.031999999999</v>
      </c>
      <c r="D29" s="52">
        <f>D30+D33+D38+D43+D57</f>
        <v>39734.741000000002</v>
      </c>
      <c r="E29" s="55">
        <f t="shared" si="0"/>
        <v>90.072793618139471</v>
      </c>
    </row>
    <row r="30" spans="1:5" s="11" customFormat="1" ht="15" x14ac:dyDescent="0.2">
      <c r="A30" s="88" t="s">
        <v>221</v>
      </c>
      <c r="B30" s="83" t="s">
        <v>222</v>
      </c>
      <c r="C30" s="84">
        <v>11526.353999999999</v>
      </c>
      <c r="D30" s="52">
        <f>D31+D32</f>
        <v>11526.353999999999</v>
      </c>
      <c r="E30" s="55">
        <f t="shared" si="0"/>
        <v>100</v>
      </c>
    </row>
    <row r="31" spans="1:5" s="11" customFormat="1" ht="24" x14ac:dyDescent="0.2">
      <c r="A31" s="85" t="s">
        <v>68</v>
      </c>
      <c r="B31" s="86" t="s">
        <v>69</v>
      </c>
      <c r="C31" s="87">
        <v>5932.69</v>
      </c>
      <c r="D31" s="96">
        <v>5932.69</v>
      </c>
      <c r="E31" s="54">
        <f t="shared" si="0"/>
        <v>100</v>
      </c>
    </row>
    <row r="32" spans="1:5" s="11" customFormat="1" ht="24" x14ac:dyDescent="0.2">
      <c r="A32" s="85" t="s">
        <v>70</v>
      </c>
      <c r="B32" s="86" t="s">
        <v>71</v>
      </c>
      <c r="C32" s="87">
        <v>5593.6639999999998</v>
      </c>
      <c r="D32" s="87">
        <v>5593.6639999999998</v>
      </c>
      <c r="E32" s="54">
        <f t="shared" si="0"/>
        <v>100</v>
      </c>
    </row>
    <row r="33" spans="1:5" s="11" customFormat="1" ht="28.5" customHeight="1" x14ac:dyDescent="0.2">
      <c r="A33" s="88" t="s">
        <v>223</v>
      </c>
      <c r="B33" s="83" t="s">
        <v>224</v>
      </c>
      <c r="C33" s="84">
        <v>21320.192999999999</v>
      </c>
      <c r="D33" s="52">
        <f>D34</f>
        <v>17728.431</v>
      </c>
      <c r="E33" s="55">
        <f t="shared" si="0"/>
        <v>83.153238809798765</v>
      </c>
    </row>
    <row r="34" spans="1:5" s="11" customFormat="1" ht="15" x14ac:dyDescent="0.2">
      <c r="A34" s="85" t="s">
        <v>72</v>
      </c>
      <c r="B34" s="86" t="s">
        <v>73</v>
      </c>
      <c r="C34" s="87">
        <f>SUM(C35:C37)</f>
        <v>21320.192999999999</v>
      </c>
      <c r="D34" s="96">
        <f>SUM(D35:D37)</f>
        <v>17728.431</v>
      </c>
      <c r="E34" s="54">
        <f t="shared" si="0"/>
        <v>83.153238809798765</v>
      </c>
    </row>
    <row r="35" spans="1:5" s="11" customFormat="1" ht="127.5" x14ac:dyDescent="0.2">
      <c r="A35" s="85" t="s">
        <v>72</v>
      </c>
      <c r="B35" s="30" t="s">
        <v>225</v>
      </c>
      <c r="C35" s="89">
        <v>12567.155000000001</v>
      </c>
      <c r="D35" s="89">
        <v>12567.155000000001</v>
      </c>
      <c r="E35" s="54">
        <f t="shared" si="0"/>
        <v>100</v>
      </c>
    </row>
    <row r="36" spans="1:5" s="11" customFormat="1" ht="114.75" x14ac:dyDescent="0.2">
      <c r="A36" s="85" t="s">
        <v>72</v>
      </c>
      <c r="B36" s="30" t="s">
        <v>226</v>
      </c>
      <c r="C36" s="89">
        <v>8408.4</v>
      </c>
      <c r="D36" s="96">
        <v>4816.6379999999999</v>
      </c>
      <c r="E36" s="54">
        <f t="shared" si="0"/>
        <v>57.283644926502078</v>
      </c>
    </row>
    <row r="37" spans="1:5" s="11" customFormat="1" ht="102" x14ac:dyDescent="0.2">
      <c r="A37" s="85" t="s">
        <v>72</v>
      </c>
      <c r="B37" s="30" t="s">
        <v>227</v>
      </c>
      <c r="C37" s="89">
        <v>344.63799999999998</v>
      </c>
      <c r="D37" s="89">
        <v>344.63799999999998</v>
      </c>
      <c r="E37" s="54">
        <f t="shared" si="0"/>
        <v>100</v>
      </c>
    </row>
    <row r="38" spans="1:5" s="11" customFormat="1" ht="15" x14ac:dyDescent="0.2">
      <c r="A38" s="88" t="s">
        <v>228</v>
      </c>
      <c r="B38" s="83" t="s">
        <v>229</v>
      </c>
      <c r="C38" s="84">
        <v>1994.5</v>
      </c>
      <c r="D38" s="52">
        <f>SUM(D39:D42)</f>
        <v>1986.971</v>
      </c>
      <c r="E38" s="55">
        <f t="shared" si="0"/>
        <v>99.622511907746301</v>
      </c>
    </row>
    <row r="39" spans="1:5" s="11" customFormat="1" ht="36" x14ac:dyDescent="0.2">
      <c r="A39" s="85" t="s">
        <v>74</v>
      </c>
      <c r="B39" s="86" t="s">
        <v>75</v>
      </c>
      <c r="C39" s="87">
        <v>1781</v>
      </c>
      <c r="D39" s="96">
        <v>1773.471</v>
      </c>
      <c r="E39" s="54">
        <f t="shared" si="0"/>
        <v>99.577259966311061</v>
      </c>
    </row>
    <row r="40" spans="1:5" s="11" customFormat="1" ht="24" x14ac:dyDescent="0.2">
      <c r="A40" s="85" t="s">
        <v>76</v>
      </c>
      <c r="B40" s="86" t="s">
        <v>230</v>
      </c>
      <c r="C40" s="87">
        <v>20.5</v>
      </c>
      <c r="D40" s="87">
        <v>20.5</v>
      </c>
      <c r="E40" s="54">
        <f t="shared" si="0"/>
        <v>100</v>
      </c>
    </row>
    <row r="41" spans="1:5" s="11" customFormat="1" ht="36" x14ac:dyDescent="0.2">
      <c r="A41" s="85" t="s">
        <v>77</v>
      </c>
      <c r="B41" s="86" t="s">
        <v>231</v>
      </c>
      <c r="C41" s="87">
        <v>178.8</v>
      </c>
      <c r="D41" s="87">
        <v>178.8</v>
      </c>
      <c r="E41" s="54">
        <f t="shared" si="0"/>
        <v>100</v>
      </c>
    </row>
    <row r="42" spans="1:5" s="11" customFormat="1" ht="24" x14ac:dyDescent="0.2">
      <c r="A42" s="85" t="s">
        <v>78</v>
      </c>
      <c r="B42" s="86" t="s">
        <v>232</v>
      </c>
      <c r="C42" s="87">
        <v>14.2</v>
      </c>
      <c r="D42" s="87">
        <v>14.2</v>
      </c>
      <c r="E42" s="54">
        <f t="shared" si="0"/>
        <v>100</v>
      </c>
    </row>
    <row r="43" spans="1:5" s="11" customFormat="1" ht="15" x14ac:dyDescent="0.2">
      <c r="A43" s="88" t="s">
        <v>233</v>
      </c>
      <c r="B43" s="83" t="s">
        <v>4</v>
      </c>
      <c r="C43" s="84">
        <v>9272.9850000000006</v>
      </c>
      <c r="D43" s="52">
        <f>D44</f>
        <v>7992.9849999999997</v>
      </c>
      <c r="E43" s="55">
        <f t="shared" si="0"/>
        <v>86.196462088529202</v>
      </c>
    </row>
    <row r="44" spans="1:5" s="11" customFormat="1" ht="24" x14ac:dyDescent="0.2">
      <c r="A44" s="85" t="s">
        <v>79</v>
      </c>
      <c r="B44" s="86" t="s">
        <v>80</v>
      </c>
      <c r="C44" s="87">
        <f>SUM(C45:C56)</f>
        <v>9272.9850000000006</v>
      </c>
      <c r="D44" s="96">
        <f>SUM(D45:D56)</f>
        <v>7992.9849999999997</v>
      </c>
      <c r="E44" s="54">
        <f t="shared" si="0"/>
        <v>86.196462088529202</v>
      </c>
    </row>
    <row r="45" spans="1:5" s="11" customFormat="1" ht="25.5" x14ac:dyDescent="0.2">
      <c r="A45" s="85" t="s">
        <v>79</v>
      </c>
      <c r="B45" s="39" t="s">
        <v>27</v>
      </c>
      <c r="C45" s="89">
        <v>867</v>
      </c>
      <c r="D45" s="89">
        <v>867</v>
      </c>
      <c r="E45" s="54">
        <f t="shared" si="0"/>
        <v>100</v>
      </c>
    </row>
    <row r="46" spans="1:5" s="11" customFormat="1" ht="102" x14ac:dyDescent="0.2">
      <c r="A46" s="85" t="s">
        <v>79</v>
      </c>
      <c r="B46" s="30" t="s">
        <v>234</v>
      </c>
      <c r="C46" s="89">
        <v>300</v>
      </c>
      <c r="D46" s="96">
        <v>0</v>
      </c>
      <c r="E46" s="54">
        <f t="shared" si="0"/>
        <v>0</v>
      </c>
    </row>
    <row r="47" spans="1:5" s="11" customFormat="1" ht="102" x14ac:dyDescent="0.2">
      <c r="A47" s="85" t="s">
        <v>79</v>
      </c>
      <c r="B47" s="30" t="s">
        <v>235</v>
      </c>
      <c r="C47" s="89">
        <v>30</v>
      </c>
      <c r="D47" s="89">
        <v>30</v>
      </c>
      <c r="E47" s="54">
        <f t="shared" si="0"/>
        <v>100</v>
      </c>
    </row>
    <row r="48" spans="1:5" s="11" customFormat="1" ht="102" x14ac:dyDescent="0.2">
      <c r="A48" s="85" t="s">
        <v>79</v>
      </c>
      <c r="B48" s="30" t="s">
        <v>81</v>
      </c>
      <c r="C48" s="89">
        <v>10</v>
      </c>
      <c r="D48" s="89">
        <v>10</v>
      </c>
      <c r="E48" s="54">
        <f t="shared" si="0"/>
        <v>100</v>
      </c>
    </row>
    <row r="49" spans="1:5" s="11" customFormat="1" ht="76.5" x14ac:dyDescent="0.2">
      <c r="A49" s="85" t="s">
        <v>79</v>
      </c>
      <c r="B49" s="30" t="s">
        <v>82</v>
      </c>
      <c r="C49" s="89">
        <v>10</v>
      </c>
      <c r="D49" s="89">
        <v>10</v>
      </c>
      <c r="E49" s="54">
        <f t="shared" si="0"/>
        <v>100</v>
      </c>
    </row>
    <row r="50" spans="1:5" s="11" customFormat="1" ht="127.5" x14ac:dyDescent="0.2">
      <c r="A50" s="85" t="s">
        <v>79</v>
      </c>
      <c r="B50" s="40" t="s">
        <v>83</v>
      </c>
      <c r="C50" s="89">
        <v>4</v>
      </c>
      <c r="D50" s="89">
        <v>4</v>
      </c>
      <c r="E50" s="54">
        <f t="shared" si="0"/>
        <v>100</v>
      </c>
    </row>
    <row r="51" spans="1:5" s="11" customFormat="1" ht="140.25" x14ac:dyDescent="0.2">
      <c r="A51" s="85" t="s">
        <v>79</v>
      </c>
      <c r="B51" s="40" t="s">
        <v>84</v>
      </c>
      <c r="C51" s="89">
        <v>5</v>
      </c>
      <c r="D51" s="89">
        <v>5</v>
      </c>
      <c r="E51" s="54">
        <f t="shared" si="0"/>
        <v>100</v>
      </c>
    </row>
    <row r="52" spans="1:5" s="11" customFormat="1" ht="140.25" x14ac:dyDescent="0.2">
      <c r="A52" s="85" t="s">
        <v>79</v>
      </c>
      <c r="B52" s="8" t="s">
        <v>85</v>
      </c>
      <c r="C52" s="89">
        <v>77.221999999999994</v>
      </c>
      <c r="D52" s="89">
        <v>77.221999999999994</v>
      </c>
      <c r="E52" s="54">
        <f t="shared" si="0"/>
        <v>100</v>
      </c>
    </row>
    <row r="53" spans="1:5" s="11" customFormat="1" ht="25.5" x14ac:dyDescent="0.2">
      <c r="A53" s="85" t="s">
        <v>79</v>
      </c>
      <c r="B53" s="30" t="s">
        <v>86</v>
      </c>
      <c r="C53" s="89">
        <f>5800+400</f>
        <v>6200</v>
      </c>
      <c r="D53" s="89">
        <f>5800+400</f>
        <v>6200</v>
      </c>
      <c r="E53" s="54">
        <f t="shared" si="0"/>
        <v>100</v>
      </c>
    </row>
    <row r="54" spans="1:5" s="11" customFormat="1" ht="38.25" x14ac:dyDescent="0.2">
      <c r="A54" s="85" t="s">
        <v>79</v>
      </c>
      <c r="B54" s="30" t="s">
        <v>87</v>
      </c>
      <c r="C54" s="89">
        <v>289.76799999999997</v>
      </c>
      <c r="D54" s="89">
        <v>289.76799999999997</v>
      </c>
      <c r="E54" s="54">
        <f t="shared" si="0"/>
        <v>100</v>
      </c>
    </row>
    <row r="55" spans="1:5" s="11" customFormat="1" ht="38.25" x14ac:dyDescent="0.2">
      <c r="A55" s="90" t="s">
        <v>79</v>
      </c>
      <c r="B55" s="30" t="s">
        <v>236</v>
      </c>
      <c r="C55" s="89">
        <v>499.995</v>
      </c>
      <c r="D55" s="89">
        <v>499.995</v>
      </c>
      <c r="E55" s="54">
        <f t="shared" si="0"/>
        <v>100</v>
      </c>
    </row>
    <row r="56" spans="1:5" s="11" customFormat="1" ht="63.75" x14ac:dyDescent="0.2">
      <c r="A56" s="85" t="s">
        <v>79</v>
      </c>
      <c r="B56" s="91" t="s">
        <v>237</v>
      </c>
      <c r="C56" s="89">
        <v>980</v>
      </c>
      <c r="D56" s="96">
        <v>0</v>
      </c>
      <c r="E56" s="54">
        <f t="shared" si="0"/>
        <v>0</v>
      </c>
    </row>
    <row r="57" spans="1:5" s="11" customFormat="1" ht="15" x14ac:dyDescent="0.2">
      <c r="A57" s="92" t="s">
        <v>88</v>
      </c>
      <c r="B57" s="83" t="s">
        <v>89</v>
      </c>
      <c r="C57" s="84">
        <v>500</v>
      </c>
      <c r="D57" s="97">
        <f>D58</f>
        <v>500</v>
      </c>
      <c r="E57" s="55">
        <f t="shared" si="0"/>
        <v>100</v>
      </c>
    </row>
    <row r="58" spans="1:5" s="11" customFormat="1" ht="24" x14ac:dyDescent="0.2">
      <c r="A58" s="85" t="s">
        <v>90</v>
      </c>
      <c r="B58" s="86" t="s">
        <v>91</v>
      </c>
      <c r="C58" s="87">
        <v>500</v>
      </c>
      <c r="D58" s="96">
        <v>500</v>
      </c>
      <c r="E58" s="54">
        <f t="shared" si="0"/>
        <v>100</v>
      </c>
    </row>
    <row r="59" spans="1:5" s="11" customFormat="1" ht="15" x14ac:dyDescent="0.2">
      <c r="A59" s="93" t="s">
        <v>92</v>
      </c>
      <c r="B59" s="93" t="s">
        <v>93</v>
      </c>
      <c r="C59" s="84">
        <v>45608.843030000004</v>
      </c>
      <c r="D59" s="52">
        <f>D28+D8</f>
        <v>40699.99783</v>
      </c>
      <c r="E59" s="55">
        <f t="shared" si="0"/>
        <v>89.237075808366541</v>
      </c>
    </row>
    <row r="60" spans="1:5" s="11" customFormat="1" ht="15" x14ac:dyDescent="0.2">
      <c r="A60" s="12"/>
      <c r="B60" s="13"/>
      <c r="C60" s="14"/>
    </row>
    <row r="61" spans="1:5" s="11" customFormat="1" ht="15" x14ac:dyDescent="0.2">
      <c r="A61" s="12"/>
      <c r="B61" s="13"/>
      <c r="C61" s="14"/>
    </row>
    <row r="62" spans="1:5" s="11" customFormat="1" ht="15" x14ac:dyDescent="0.2">
      <c r="A62" s="12"/>
      <c r="B62" s="13"/>
      <c r="C62" s="14"/>
    </row>
    <row r="63" spans="1:5" s="11" customFormat="1" ht="15" x14ac:dyDescent="0.2">
      <c r="A63" s="12"/>
      <c r="B63" s="13"/>
      <c r="C63" s="14"/>
    </row>
    <row r="64" spans="1:5" s="11" customFormat="1" ht="15" x14ac:dyDescent="0.2">
      <c r="A64" s="12"/>
      <c r="B64" s="13"/>
      <c r="C64" s="14"/>
    </row>
    <row r="65" spans="1:3" s="11" customFormat="1" ht="15" x14ac:dyDescent="0.2">
      <c r="A65" s="12"/>
      <c r="B65" s="13"/>
      <c r="C65" s="14"/>
    </row>
    <row r="66" spans="1:3" s="11" customFormat="1" ht="15" x14ac:dyDescent="0.2">
      <c r="A66" s="12"/>
      <c r="B66" s="13"/>
      <c r="C66" s="14"/>
    </row>
    <row r="67" spans="1:3" s="11" customFormat="1" ht="15" x14ac:dyDescent="0.2">
      <c r="A67" s="12"/>
      <c r="B67" s="13"/>
      <c r="C67" s="14"/>
    </row>
    <row r="68" spans="1:3" s="11" customFormat="1" ht="15" x14ac:dyDescent="0.2">
      <c r="A68" s="12"/>
      <c r="B68" s="13"/>
      <c r="C68" s="14"/>
    </row>
    <row r="69" spans="1:3" s="11" customFormat="1" ht="15" x14ac:dyDescent="0.2">
      <c r="A69" s="12"/>
      <c r="B69" s="13"/>
      <c r="C69" s="14"/>
    </row>
    <row r="70" spans="1:3" s="11" customFormat="1" ht="15" x14ac:dyDescent="0.2">
      <c r="A70" s="12"/>
      <c r="B70" s="13"/>
      <c r="C70" s="14"/>
    </row>
    <row r="71" spans="1:3" s="11" customFormat="1" ht="15" x14ac:dyDescent="0.2">
      <c r="A71" s="12"/>
      <c r="B71" s="13"/>
      <c r="C71" s="14"/>
    </row>
    <row r="72" spans="1:3" s="11" customFormat="1" ht="15" x14ac:dyDescent="0.2">
      <c r="A72" s="12"/>
      <c r="B72" s="13"/>
      <c r="C72" s="14"/>
    </row>
    <row r="73" spans="1:3" s="11" customFormat="1" ht="15" x14ac:dyDescent="0.2">
      <c r="A73" s="12"/>
      <c r="B73" s="13"/>
      <c r="C73" s="14"/>
    </row>
    <row r="74" spans="1:3" s="11" customFormat="1" ht="15" x14ac:dyDescent="0.2">
      <c r="A74" s="12"/>
      <c r="B74" s="13"/>
      <c r="C74" s="14"/>
    </row>
    <row r="75" spans="1:3" s="11" customFormat="1" ht="15" x14ac:dyDescent="0.2">
      <c r="A75" s="12"/>
      <c r="B75" s="13"/>
      <c r="C75" s="14"/>
    </row>
    <row r="76" spans="1:3" s="11" customFormat="1" ht="15" x14ac:dyDescent="0.2">
      <c r="A76" s="12"/>
      <c r="B76" s="13"/>
      <c r="C76" s="14"/>
    </row>
    <row r="77" spans="1:3" s="11" customFormat="1" ht="15" x14ac:dyDescent="0.2">
      <c r="A77" s="12"/>
      <c r="B77" s="13"/>
      <c r="C77" s="14"/>
    </row>
    <row r="78" spans="1:3" s="11" customFormat="1" ht="15" x14ac:dyDescent="0.2">
      <c r="A78" s="12"/>
      <c r="B78" s="13"/>
      <c r="C78" s="14"/>
    </row>
    <row r="79" spans="1:3" s="11" customFormat="1" ht="15" x14ac:dyDescent="0.2">
      <c r="A79" s="12"/>
      <c r="B79" s="13"/>
      <c r="C79" s="14"/>
    </row>
    <row r="80" spans="1:3" s="11" customFormat="1" ht="15" x14ac:dyDescent="0.2">
      <c r="A80" s="12"/>
      <c r="B80" s="13"/>
      <c r="C80" s="14"/>
    </row>
    <row r="81" spans="1:3" s="11" customFormat="1" ht="15" x14ac:dyDescent="0.2">
      <c r="A81" s="12"/>
      <c r="B81" s="13"/>
      <c r="C81" s="14"/>
    </row>
    <row r="82" spans="1:3" s="11" customFormat="1" ht="15" x14ac:dyDescent="0.2">
      <c r="A82" s="12"/>
      <c r="B82" s="13"/>
      <c r="C82" s="14"/>
    </row>
    <row r="83" spans="1:3" s="11" customFormat="1" ht="15" x14ac:dyDescent="0.2">
      <c r="A83" s="12"/>
      <c r="B83" s="13"/>
      <c r="C83" s="14"/>
    </row>
    <row r="84" spans="1:3" s="11" customFormat="1" ht="15" x14ac:dyDescent="0.2">
      <c r="A84" s="12"/>
      <c r="B84" s="13"/>
      <c r="C84" s="14"/>
    </row>
    <row r="85" spans="1:3" s="11" customFormat="1" ht="15" x14ac:dyDescent="0.2">
      <c r="A85" s="12"/>
      <c r="B85" s="13"/>
      <c r="C85" s="14"/>
    </row>
    <row r="86" spans="1:3" s="11" customFormat="1" ht="15" x14ac:dyDescent="0.2">
      <c r="A86" s="12"/>
      <c r="B86" s="13"/>
      <c r="C86" s="14"/>
    </row>
    <row r="87" spans="1:3" s="11" customFormat="1" ht="15" x14ac:dyDescent="0.2">
      <c r="A87" s="12"/>
      <c r="B87" s="13"/>
      <c r="C87" s="14"/>
    </row>
    <row r="88" spans="1:3" s="11" customFormat="1" ht="15" x14ac:dyDescent="0.2">
      <c r="A88" s="12"/>
      <c r="B88" s="13"/>
      <c r="C88" s="14"/>
    </row>
    <row r="89" spans="1:3" s="11" customFormat="1" ht="15" x14ac:dyDescent="0.2">
      <c r="A89" s="12"/>
      <c r="B89" s="13"/>
      <c r="C89" s="14"/>
    </row>
    <row r="90" spans="1:3" s="11" customFormat="1" ht="15" x14ac:dyDescent="0.2">
      <c r="A90" s="12"/>
      <c r="B90" s="13"/>
      <c r="C90" s="14"/>
    </row>
    <row r="91" spans="1:3" s="11" customFormat="1" ht="15" x14ac:dyDescent="0.2">
      <c r="A91" s="12"/>
      <c r="B91" s="13"/>
      <c r="C91" s="14"/>
    </row>
    <row r="92" spans="1:3" s="11" customFormat="1" ht="15" x14ac:dyDescent="0.2">
      <c r="A92" s="12"/>
      <c r="B92" s="13"/>
      <c r="C92" s="14"/>
    </row>
    <row r="93" spans="1:3" s="12" customFormat="1" x14ac:dyDescent="0.2">
      <c r="B93" s="13"/>
      <c r="C93" s="14"/>
    </row>
    <row r="94" spans="1:3" s="12" customFormat="1" x14ac:dyDescent="0.2">
      <c r="B94" s="13"/>
      <c r="C94" s="14"/>
    </row>
    <row r="95" spans="1:3" s="12" customFormat="1" x14ac:dyDescent="0.2">
      <c r="B95" s="13"/>
      <c r="C95" s="14"/>
    </row>
    <row r="96" spans="1:3" s="12" customFormat="1" x14ac:dyDescent="0.2">
      <c r="B96" s="13"/>
      <c r="C96" s="14"/>
    </row>
    <row r="97" spans="2:3" s="12" customFormat="1" x14ac:dyDescent="0.2">
      <c r="B97" s="13"/>
      <c r="C97" s="14"/>
    </row>
    <row r="98" spans="2:3" s="12" customFormat="1" x14ac:dyDescent="0.2">
      <c r="B98" s="13"/>
      <c r="C98" s="14"/>
    </row>
    <row r="99" spans="2:3" s="12" customFormat="1" x14ac:dyDescent="0.2">
      <c r="B99" s="13"/>
      <c r="C99" s="14"/>
    </row>
    <row r="100" spans="2:3" s="12" customFormat="1" x14ac:dyDescent="0.2">
      <c r="B100" s="13"/>
      <c r="C100" s="14"/>
    </row>
    <row r="101" spans="2:3" s="12" customFormat="1" x14ac:dyDescent="0.2">
      <c r="B101" s="13"/>
      <c r="C101" s="14"/>
    </row>
    <row r="102" spans="2:3" s="12" customFormat="1" x14ac:dyDescent="0.2">
      <c r="B102" s="13"/>
      <c r="C102" s="14"/>
    </row>
    <row r="103" spans="2:3" s="12" customFormat="1" x14ac:dyDescent="0.2">
      <c r="B103" s="13"/>
      <c r="C103" s="14"/>
    </row>
    <row r="104" spans="2:3" s="12" customFormat="1" x14ac:dyDescent="0.2">
      <c r="B104" s="13"/>
      <c r="C104" s="14"/>
    </row>
    <row r="105" spans="2:3" s="12" customFormat="1" x14ac:dyDescent="0.2">
      <c r="B105" s="13"/>
      <c r="C105" s="14"/>
    </row>
    <row r="106" spans="2:3" s="12" customFormat="1" x14ac:dyDescent="0.2">
      <c r="B106" s="13"/>
      <c r="C106" s="14"/>
    </row>
    <row r="107" spans="2:3" s="12" customFormat="1" x14ac:dyDescent="0.2">
      <c r="B107" s="13"/>
      <c r="C107" s="14"/>
    </row>
    <row r="108" spans="2:3" s="12" customFormat="1" x14ac:dyDescent="0.2">
      <c r="B108" s="13"/>
      <c r="C108" s="14"/>
    </row>
    <row r="109" spans="2:3" s="12" customFormat="1" x14ac:dyDescent="0.2">
      <c r="B109" s="13"/>
      <c r="C109" s="14"/>
    </row>
    <row r="110" spans="2:3" s="12" customFormat="1" x14ac:dyDescent="0.2">
      <c r="B110" s="13"/>
      <c r="C110" s="14"/>
    </row>
    <row r="111" spans="2:3" s="12" customFormat="1" x14ac:dyDescent="0.2">
      <c r="B111" s="13"/>
      <c r="C111" s="14"/>
    </row>
    <row r="112" spans="2:3" s="12" customFormat="1" x14ac:dyDescent="0.2">
      <c r="B112" s="13"/>
      <c r="C112" s="14"/>
    </row>
    <row r="113" spans="1:3" s="12" customFormat="1" x14ac:dyDescent="0.2">
      <c r="B113" s="13"/>
      <c r="C113" s="14"/>
    </row>
    <row r="114" spans="1:3" x14ac:dyDescent="0.2">
      <c r="A114" s="12"/>
      <c r="B114" s="13"/>
      <c r="C114" s="14"/>
    </row>
    <row r="115" spans="1:3" x14ac:dyDescent="0.2">
      <c r="A115" s="12"/>
      <c r="B115" s="13"/>
      <c r="C115" s="14"/>
    </row>
    <row r="116" spans="1:3" x14ac:dyDescent="0.2">
      <c r="A116" s="12"/>
      <c r="B116" s="13"/>
      <c r="C116" s="14"/>
    </row>
    <row r="117" spans="1:3" x14ac:dyDescent="0.2">
      <c r="A117" s="12"/>
      <c r="B117" s="13"/>
      <c r="C117" s="14"/>
    </row>
    <row r="118" spans="1:3" x14ac:dyDescent="0.2">
      <c r="A118" s="12"/>
      <c r="B118" s="13"/>
      <c r="C118" s="14"/>
    </row>
    <row r="119" spans="1:3" x14ac:dyDescent="0.2">
      <c r="A119" s="12"/>
      <c r="B119" s="13"/>
      <c r="C119" s="14"/>
    </row>
    <row r="120" spans="1:3" x14ac:dyDescent="0.2">
      <c r="A120" s="12"/>
      <c r="B120" s="13"/>
      <c r="C120" s="14"/>
    </row>
    <row r="121" spans="1:3" x14ac:dyDescent="0.2">
      <c r="A121" s="12"/>
      <c r="B121" s="13"/>
      <c r="C121" s="14"/>
    </row>
    <row r="122" spans="1:3" x14ac:dyDescent="0.2">
      <c r="A122" s="12"/>
      <c r="B122" s="13"/>
      <c r="C122" s="14"/>
    </row>
    <row r="123" spans="1:3" x14ac:dyDescent="0.2">
      <c r="A123" s="12"/>
      <c r="B123" s="13"/>
      <c r="C123" s="14"/>
    </row>
    <row r="124" spans="1:3" x14ac:dyDescent="0.2">
      <c r="A124" s="12"/>
      <c r="B124" s="13"/>
      <c r="C124" s="14"/>
    </row>
    <row r="125" spans="1:3" x14ac:dyDescent="0.2">
      <c r="A125" s="12"/>
      <c r="B125" s="13"/>
      <c r="C125" s="14"/>
    </row>
    <row r="126" spans="1:3" x14ac:dyDescent="0.2">
      <c r="A126" s="12"/>
      <c r="B126" s="13"/>
      <c r="C126" s="14"/>
    </row>
    <row r="127" spans="1:3" x14ac:dyDescent="0.2">
      <c r="A127" s="12"/>
      <c r="B127" s="13"/>
      <c r="C127" s="14"/>
    </row>
    <row r="128" spans="1:3" x14ac:dyDescent="0.2">
      <c r="A128" s="12"/>
      <c r="B128" s="13"/>
      <c r="C128" s="14"/>
    </row>
    <row r="129" spans="1:3" x14ac:dyDescent="0.2">
      <c r="A129" s="12"/>
      <c r="B129" s="13"/>
      <c r="C129" s="14"/>
    </row>
    <row r="130" spans="1:3" x14ac:dyDescent="0.2">
      <c r="A130" s="12"/>
      <c r="B130" s="13"/>
      <c r="C130" s="14"/>
    </row>
    <row r="131" spans="1:3" x14ac:dyDescent="0.2">
      <c r="A131" s="12"/>
      <c r="B131" s="13"/>
      <c r="C131" s="14"/>
    </row>
    <row r="132" spans="1:3" x14ac:dyDescent="0.2">
      <c r="A132" s="12"/>
      <c r="B132" s="13"/>
      <c r="C132" s="14"/>
    </row>
    <row r="133" spans="1:3" x14ac:dyDescent="0.2">
      <c r="A133" s="12"/>
      <c r="B133" s="13"/>
      <c r="C133" s="14"/>
    </row>
    <row r="134" spans="1:3" x14ac:dyDescent="0.2">
      <c r="A134" s="12"/>
      <c r="B134" s="13"/>
      <c r="C134" s="14"/>
    </row>
    <row r="135" spans="1:3" x14ac:dyDescent="0.2">
      <c r="A135" s="12"/>
      <c r="B135" s="13"/>
      <c r="C135" s="14"/>
    </row>
    <row r="136" spans="1:3" x14ac:dyDescent="0.2">
      <c r="A136" s="12"/>
      <c r="B136" s="13"/>
      <c r="C136" s="14"/>
    </row>
    <row r="137" spans="1:3" x14ac:dyDescent="0.2">
      <c r="A137" s="12"/>
      <c r="B137" s="13"/>
      <c r="C137" s="14"/>
    </row>
    <row r="138" spans="1:3" x14ac:dyDescent="0.2">
      <c r="A138" s="12"/>
      <c r="B138" s="13"/>
      <c r="C138" s="14"/>
    </row>
    <row r="139" spans="1:3" x14ac:dyDescent="0.2">
      <c r="A139" s="12"/>
      <c r="B139" s="13"/>
      <c r="C139" s="14"/>
    </row>
    <row r="140" spans="1:3" x14ac:dyDescent="0.2">
      <c r="A140" s="12"/>
      <c r="B140" s="13"/>
      <c r="C140" s="14"/>
    </row>
    <row r="141" spans="1:3" x14ac:dyDescent="0.2">
      <c r="A141" s="12"/>
      <c r="B141" s="13"/>
      <c r="C141" s="14"/>
    </row>
    <row r="142" spans="1:3" x14ac:dyDescent="0.2">
      <c r="A142" s="12"/>
      <c r="B142" s="13"/>
      <c r="C142" s="14"/>
    </row>
    <row r="143" spans="1:3" x14ac:dyDescent="0.2">
      <c r="A143" s="12"/>
      <c r="B143" s="13"/>
      <c r="C143" s="14"/>
    </row>
    <row r="144" spans="1:3" x14ac:dyDescent="0.2">
      <c r="A144" s="12"/>
      <c r="B144" s="13"/>
      <c r="C144" s="14"/>
    </row>
    <row r="145" spans="1:3" x14ac:dyDescent="0.2">
      <c r="A145" s="12"/>
      <c r="B145" s="13"/>
      <c r="C145" s="14"/>
    </row>
    <row r="146" spans="1:3" x14ac:dyDescent="0.2">
      <c r="A146" s="12"/>
      <c r="B146" s="13"/>
      <c r="C146" s="14"/>
    </row>
    <row r="147" spans="1:3" x14ac:dyDescent="0.2">
      <c r="A147" s="12"/>
      <c r="B147" s="13"/>
      <c r="C147" s="14"/>
    </row>
    <row r="148" spans="1:3" x14ac:dyDescent="0.2">
      <c r="A148" s="12"/>
      <c r="B148" s="13"/>
      <c r="C148" s="14"/>
    </row>
    <row r="149" spans="1:3" x14ac:dyDescent="0.2">
      <c r="A149" s="12"/>
      <c r="B149" s="13"/>
      <c r="C149" s="14"/>
    </row>
    <row r="150" spans="1:3" x14ac:dyDescent="0.2">
      <c r="A150" s="12"/>
      <c r="B150" s="13"/>
      <c r="C150" s="14"/>
    </row>
    <row r="151" spans="1:3" x14ac:dyDescent="0.2">
      <c r="A151" s="12"/>
      <c r="B151" s="13"/>
      <c r="C151" s="14"/>
    </row>
    <row r="152" spans="1:3" x14ac:dyDescent="0.2">
      <c r="A152" s="12"/>
      <c r="B152" s="13"/>
      <c r="C152" s="14"/>
    </row>
    <row r="153" spans="1:3" x14ac:dyDescent="0.2">
      <c r="A153" s="12"/>
      <c r="B153" s="13"/>
      <c r="C153" s="14"/>
    </row>
    <row r="154" spans="1:3" x14ac:dyDescent="0.2">
      <c r="A154" s="12"/>
      <c r="B154" s="13"/>
      <c r="C154" s="14"/>
    </row>
    <row r="155" spans="1:3" x14ac:dyDescent="0.2">
      <c r="A155" s="12"/>
      <c r="B155" s="13"/>
      <c r="C155" s="14"/>
    </row>
    <row r="156" spans="1:3" x14ac:dyDescent="0.2">
      <c r="A156" s="12"/>
      <c r="B156" s="13"/>
      <c r="C156" s="14"/>
    </row>
    <row r="157" spans="1:3" x14ac:dyDescent="0.2">
      <c r="A157" s="12"/>
      <c r="B157" s="13"/>
      <c r="C157" s="14"/>
    </row>
    <row r="158" spans="1:3" x14ac:dyDescent="0.2">
      <c r="A158" s="12"/>
      <c r="B158" s="13"/>
      <c r="C158" s="14"/>
    </row>
    <row r="159" spans="1:3" x14ac:dyDescent="0.2">
      <c r="A159" s="12"/>
      <c r="B159" s="13"/>
      <c r="C159" s="14"/>
    </row>
    <row r="160" spans="1:3" x14ac:dyDescent="0.2">
      <c r="A160" s="12"/>
      <c r="B160" s="13"/>
      <c r="C160" s="14"/>
    </row>
    <row r="161" spans="1:3" x14ac:dyDescent="0.2">
      <c r="A161" s="12"/>
      <c r="B161" s="13"/>
      <c r="C161" s="14"/>
    </row>
    <row r="162" spans="1:3" x14ac:dyDescent="0.2">
      <c r="A162" s="12"/>
      <c r="B162" s="13"/>
      <c r="C162" s="14"/>
    </row>
    <row r="163" spans="1:3" x14ac:dyDescent="0.2">
      <c r="A163" s="12"/>
      <c r="B163" s="13"/>
      <c r="C163" s="14"/>
    </row>
    <row r="164" spans="1:3" x14ac:dyDescent="0.2">
      <c r="A164" s="12"/>
      <c r="B164" s="13"/>
      <c r="C164" s="14"/>
    </row>
    <row r="165" spans="1:3" x14ac:dyDescent="0.2">
      <c r="A165" s="12"/>
      <c r="B165" s="13"/>
      <c r="C165" s="14"/>
    </row>
    <row r="166" spans="1:3" x14ac:dyDescent="0.2">
      <c r="A166" s="12"/>
      <c r="B166" s="13"/>
      <c r="C166" s="14"/>
    </row>
    <row r="167" spans="1:3" x14ac:dyDescent="0.2">
      <c r="A167" s="12"/>
      <c r="B167" s="13"/>
      <c r="C167" s="14"/>
    </row>
    <row r="168" spans="1:3" x14ac:dyDescent="0.2">
      <c r="A168" s="12"/>
      <c r="B168" s="13"/>
      <c r="C168" s="14"/>
    </row>
    <row r="169" spans="1:3" x14ac:dyDescent="0.2">
      <c r="A169" s="12"/>
      <c r="B169" s="13"/>
      <c r="C169" s="14"/>
    </row>
    <row r="170" spans="1:3" x14ac:dyDescent="0.2">
      <c r="A170" s="12"/>
      <c r="B170" s="13"/>
      <c r="C170" s="14"/>
    </row>
    <row r="171" spans="1:3" x14ac:dyDescent="0.2">
      <c r="A171" s="12"/>
      <c r="B171" s="13"/>
      <c r="C171" s="14"/>
    </row>
    <row r="172" spans="1:3" x14ac:dyDescent="0.2">
      <c r="A172" s="12"/>
      <c r="B172" s="13"/>
      <c r="C172" s="14"/>
    </row>
    <row r="173" spans="1:3" x14ac:dyDescent="0.2">
      <c r="A173" s="12"/>
      <c r="B173" s="13"/>
      <c r="C173" s="14"/>
    </row>
    <row r="174" spans="1:3" x14ac:dyDescent="0.2">
      <c r="A174" s="12"/>
      <c r="B174" s="13"/>
      <c r="C174" s="14"/>
    </row>
    <row r="175" spans="1:3" x14ac:dyDescent="0.2">
      <c r="A175" s="12"/>
      <c r="B175" s="13"/>
      <c r="C175" s="14"/>
    </row>
    <row r="176" spans="1:3" x14ac:dyDescent="0.2">
      <c r="A176" s="12"/>
      <c r="B176" s="13"/>
      <c r="C176" s="14"/>
    </row>
    <row r="177" spans="1:3" x14ac:dyDescent="0.2">
      <c r="A177" s="12"/>
      <c r="B177" s="13"/>
      <c r="C177" s="14"/>
    </row>
    <row r="178" spans="1:3" x14ac:dyDescent="0.2">
      <c r="A178" s="12"/>
      <c r="B178" s="13"/>
      <c r="C178" s="14"/>
    </row>
    <row r="179" spans="1:3" x14ac:dyDescent="0.2">
      <c r="A179" s="12"/>
      <c r="B179" s="13"/>
      <c r="C179" s="14"/>
    </row>
    <row r="180" spans="1:3" x14ac:dyDescent="0.2">
      <c r="A180" s="12"/>
      <c r="B180" s="13"/>
      <c r="C180" s="14"/>
    </row>
    <row r="181" spans="1:3" x14ac:dyDescent="0.2">
      <c r="A181" s="12"/>
      <c r="B181" s="13"/>
      <c r="C181" s="14"/>
    </row>
    <row r="182" spans="1:3" x14ac:dyDescent="0.2">
      <c r="A182" s="12"/>
      <c r="B182" s="13"/>
      <c r="C182" s="14"/>
    </row>
    <row r="183" spans="1:3" x14ac:dyDescent="0.2">
      <c r="A183" s="12"/>
      <c r="B183" s="13"/>
      <c r="C183" s="14"/>
    </row>
    <row r="184" spans="1:3" x14ac:dyDescent="0.2">
      <c r="A184" s="12"/>
      <c r="B184" s="13"/>
      <c r="C184" s="14"/>
    </row>
    <row r="185" spans="1:3" x14ac:dyDescent="0.2">
      <c r="A185" s="12"/>
      <c r="B185" s="13"/>
      <c r="C185" s="14"/>
    </row>
    <row r="186" spans="1:3" x14ac:dyDescent="0.2">
      <c r="A186" s="12"/>
      <c r="B186" s="13"/>
      <c r="C186" s="14"/>
    </row>
    <row r="187" spans="1:3" x14ac:dyDescent="0.2">
      <c r="A187" s="12"/>
      <c r="B187" s="13"/>
      <c r="C187" s="14"/>
    </row>
    <row r="188" spans="1:3" x14ac:dyDescent="0.2">
      <c r="A188" s="12"/>
      <c r="B188" s="13"/>
      <c r="C188" s="14"/>
    </row>
    <row r="189" spans="1:3" x14ac:dyDescent="0.2">
      <c r="A189" s="12"/>
      <c r="B189" s="13"/>
      <c r="C189" s="14"/>
    </row>
    <row r="190" spans="1:3" x14ac:dyDescent="0.2">
      <c r="A190" s="12"/>
      <c r="B190" s="13"/>
      <c r="C190" s="14"/>
    </row>
    <row r="191" spans="1:3" x14ac:dyDescent="0.2">
      <c r="A191" s="12"/>
      <c r="B191" s="13"/>
      <c r="C191" s="14"/>
    </row>
    <row r="192" spans="1:3" x14ac:dyDescent="0.2">
      <c r="A192" s="12"/>
      <c r="B192" s="13"/>
      <c r="C192" s="14"/>
    </row>
    <row r="193" spans="1:3" x14ac:dyDescent="0.2">
      <c r="A193" s="12"/>
      <c r="B193" s="13"/>
      <c r="C193" s="14"/>
    </row>
    <row r="194" spans="1:3" x14ac:dyDescent="0.2">
      <c r="A194" s="12"/>
      <c r="B194" s="13"/>
      <c r="C194" s="14"/>
    </row>
    <row r="195" spans="1:3" x14ac:dyDescent="0.2">
      <c r="A195" s="12"/>
      <c r="B195" s="13"/>
      <c r="C195" s="14"/>
    </row>
    <row r="196" spans="1:3" x14ac:dyDescent="0.2">
      <c r="A196" s="12"/>
      <c r="B196" s="13"/>
      <c r="C196" s="14"/>
    </row>
    <row r="197" spans="1:3" x14ac:dyDescent="0.2">
      <c r="A197" s="12"/>
      <c r="B197" s="13"/>
      <c r="C197" s="14"/>
    </row>
    <row r="198" spans="1:3" x14ac:dyDescent="0.2">
      <c r="A198" s="12"/>
      <c r="B198" s="13"/>
      <c r="C198" s="14"/>
    </row>
    <row r="199" spans="1:3" x14ac:dyDescent="0.2">
      <c r="A199" s="12"/>
      <c r="B199" s="13"/>
      <c r="C199" s="14"/>
    </row>
    <row r="200" spans="1:3" x14ac:dyDescent="0.2">
      <c r="A200" s="12"/>
      <c r="B200" s="13"/>
      <c r="C200" s="14"/>
    </row>
    <row r="201" spans="1:3" x14ac:dyDescent="0.2">
      <c r="A201" s="12"/>
      <c r="B201" s="13"/>
      <c r="C201" s="14"/>
    </row>
    <row r="202" spans="1:3" x14ac:dyDescent="0.2">
      <c r="A202" s="12"/>
      <c r="B202" s="13"/>
      <c r="C202" s="14"/>
    </row>
    <row r="203" spans="1:3" x14ac:dyDescent="0.2">
      <c r="A203" s="12"/>
      <c r="B203" s="13"/>
      <c r="C203" s="14"/>
    </row>
    <row r="204" spans="1:3" x14ac:dyDescent="0.2">
      <c r="A204" s="12"/>
      <c r="B204" s="13"/>
      <c r="C204" s="14"/>
    </row>
    <row r="205" spans="1:3" x14ac:dyDescent="0.2">
      <c r="A205" s="12"/>
      <c r="B205" s="13"/>
      <c r="C205" s="14"/>
    </row>
    <row r="206" spans="1:3" x14ac:dyDescent="0.2">
      <c r="A206" s="12"/>
      <c r="B206" s="13"/>
      <c r="C206" s="14"/>
    </row>
    <row r="207" spans="1:3" x14ac:dyDescent="0.2">
      <c r="A207" s="12"/>
      <c r="B207" s="13"/>
      <c r="C207" s="14"/>
    </row>
    <row r="208" spans="1:3" x14ac:dyDescent="0.2">
      <c r="A208" s="12"/>
      <c r="B208" s="13"/>
      <c r="C208" s="14"/>
    </row>
    <row r="209" spans="1:3" x14ac:dyDescent="0.2">
      <c r="A209" s="12"/>
      <c r="B209" s="13"/>
      <c r="C209" s="14"/>
    </row>
    <row r="210" spans="1:3" x14ac:dyDescent="0.2">
      <c r="A210" s="12"/>
      <c r="B210" s="13"/>
      <c r="C210" s="14"/>
    </row>
    <row r="211" spans="1:3" x14ac:dyDescent="0.2">
      <c r="A211" s="12"/>
      <c r="B211" s="13"/>
      <c r="C211" s="14"/>
    </row>
    <row r="212" spans="1:3" x14ac:dyDescent="0.2">
      <c r="A212" s="12"/>
      <c r="B212" s="13"/>
      <c r="C212" s="14"/>
    </row>
    <row r="213" spans="1:3" x14ac:dyDescent="0.2">
      <c r="A213" s="12"/>
      <c r="B213" s="13"/>
      <c r="C213" s="14"/>
    </row>
    <row r="214" spans="1:3" x14ac:dyDescent="0.2">
      <c r="A214" s="12"/>
      <c r="B214" s="13"/>
      <c r="C214" s="14"/>
    </row>
    <row r="215" spans="1:3" x14ac:dyDescent="0.2">
      <c r="A215" s="12"/>
      <c r="B215" s="13"/>
      <c r="C215" s="14"/>
    </row>
    <row r="216" spans="1:3" x14ac:dyDescent="0.2">
      <c r="A216" s="12"/>
      <c r="B216" s="13"/>
      <c r="C216" s="14"/>
    </row>
    <row r="217" spans="1:3" x14ac:dyDescent="0.2">
      <c r="A217" s="12"/>
      <c r="B217" s="13"/>
      <c r="C217" s="14"/>
    </row>
    <row r="218" spans="1:3" x14ac:dyDescent="0.2">
      <c r="A218" s="12"/>
      <c r="B218" s="13"/>
      <c r="C218" s="14"/>
    </row>
    <row r="219" spans="1:3" x14ac:dyDescent="0.2">
      <c r="A219" s="12"/>
      <c r="B219" s="13"/>
      <c r="C219" s="14"/>
    </row>
    <row r="220" spans="1:3" x14ac:dyDescent="0.2">
      <c r="A220" s="12"/>
      <c r="B220" s="13"/>
      <c r="C220" s="14"/>
    </row>
    <row r="221" spans="1:3" x14ac:dyDescent="0.2">
      <c r="A221" s="12"/>
      <c r="B221" s="13"/>
      <c r="C221" s="14"/>
    </row>
    <row r="222" spans="1:3" x14ac:dyDescent="0.2">
      <c r="A222" s="12"/>
      <c r="B222" s="13"/>
      <c r="C222" s="14"/>
    </row>
    <row r="223" spans="1:3" x14ac:dyDescent="0.2">
      <c r="A223" s="12"/>
      <c r="B223" s="13"/>
      <c r="C223" s="14"/>
    </row>
    <row r="224" spans="1:3" x14ac:dyDescent="0.2">
      <c r="A224" s="12"/>
      <c r="B224" s="13"/>
      <c r="C224" s="14"/>
    </row>
    <row r="225" spans="1:3" x14ac:dyDescent="0.2">
      <c r="A225" s="12"/>
      <c r="B225" s="13"/>
      <c r="C225" s="14"/>
    </row>
    <row r="226" spans="1:3" x14ac:dyDescent="0.2">
      <c r="A226" s="12"/>
      <c r="B226" s="13"/>
      <c r="C226" s="14"/>
    </row>
    <row r="227" spans="1:3" x14ac:dyDescent="0.2">
      <c r="A227" s="12"/>
      <c r="B227" s="13"/>
      <c r="C227" s="14"/>
    </row>
    <row r="228" spans="1:3" x14ac:dyDescent="0.2">
      <c r="A228" s="12"/>
      <c r="B228" s="13"/>
      <c r="C228" s="14"/>
    </row>
    <row r="229" spans="1:3" x14ac:dyDescent="0.2">
      <c r="A229" s="12"/>
      <c r="B229" s="13"/>
      <c r="C229" s="14"/>
    </row>
    <row r="230" spans="1:3" x14ac:dyDescent="0.2">
      <c r="A230" s="12"/>
      <c r="B230" s="13"/>
      <c r="C230" s="14"/>
    </row>
    <row r="231" spans="1:3" x14ac:dyDescent="0.2">
      <c r="A231" s="12"/>
      <c r="B231" s="13"/>
      <c r="C231" s="14"/>
    </row>
    <row r="232" spans="1:3" x14ac:dyDescent="0.2">
      <c r="A232" s="12"/>
      <c r="B232" s="13"/>
      <c r="C232" s="14"/>
    </row>
    <row r="233" spans="1:3" x14ac:dyDescent="0.2">
      <c r="A233" s="12"/>
      <c r="B233" s="13"/>
      <c r="C233" s="14"/>
    </row>
    <row r="234" spans="1:3" x14ac:dyDescent="0.2">
      <c r="A234" s="12"/>
      <c r="B234" s="13"/>
      <c r="C234" s="14"/>
    </row>
    <row r="235" spans="1:3" x14ac:dyDescent="0.2">
      <c r="A235" s="12"/>
      <c r="B235" s="13"/>
      <c r="C235" s="14"/>
    </row>
    <row r="236" spans="1:3" x14ac:dyDescent="0.2">
      <c r="A236" s="12"/>
      <c r="B236" s="13"/>
      <c r="C236" s="14"/>
    </row>
    <row r="237" spans="1:3" x14ac:dyDescent="0.2">
      <c r="A237" s="12"/>
      <c r="B237" s="13"/>
      <c r="C237" s="14"/>
    </row>
    <row r="238" spans="1:3" x14ac:dyDescent="0.2">
      <c r="A238" s="12"/>
      <c r="B238" s="13"/>
      <c r="C238" s="14"/>
    </row>
    <row r="239" spans="1:3" x14ac:dyDescent="0.2">
      <c r="A239" s="12"/>
      <c r="B239" s="13"/>
      <c r="C239" s="14"/>
    </row>
    <row r="240" spans="1:3" x14ac:dyDescent="0.2">
      <c r="A240" s="12"/>
      <c r="B240" s="13"/>
      <c r="C240" s="14"/>
    </row>
    <row r="241" spans="1:3" x14ac:dyDescent="0.2">
      <c r="A241" s="12"/>
      <c r="B241" s="13"/>
      <c r="C241" s="14"/>
    </row>
    <row r="242" spans="1:3" x14ac:dyDescent="0.2">
      <c r="A242" s="12"/>
      <c r="B242" s="13"/>
      <c r="C242" s="14"/>
    </row>
    <row r="243" spans="1:3" x14ac:dyDescent="0.2">
      <c r="A243" s="12"/>
      <c r="B243" s="13"/>
      <c r="C243" s="14"/>
    </row>
    <row r="244" spans="1:3" x14ac:dyDescent="0.2">
      <c r="A244" s="12"/>
      <c r="B244" s="13"/>
      <c r="C244" s="14"/>
    </row>
    <row r="245" spans="1:3" x14ac:dyDescent="0.2">
      <c r="A245" s="12"/>
      <c r="B245" s="13"/>
      <c r="C245" s="14"/>
    </row>
    <row r="246" spans="1:3" x14ac:dyDescent="0.2">
      <c r="A246" s="12"/>
      <c r="B246" s="13"/>
      <c r="C246" s="14"/>
    </row>
    <row r="247" spans="1:3" x14ac:dyDescent="0.2">
      <c r="A247" s="12"/>
      <c r="B247" s="13"/>
      <c r="C247" s="14"/>
    </row>
    <row r="248" spans="1:3" x14ac:dyDescent="0.2">
      <c r="A248" s="12"/>
      <c r="B248" s="13"/>
      <c r="C248" s="14"/>
    </row>
    <row r="249" spans="1:3" x14ac:dyDescent="0.2">
      <c r="A249" s="12"/>
      <c r="B249" s="13"/>
      <c r="C249" s="14"/>
    </row>
    <row r="250" spans="1:3" x14ac:dyDescent="0.2">
      <c r="A250" s="12"/>
      <c r="B250" s="13"/>
      <c r="C250" s="14"/>
    </row>
    <row r="251" spans="1:3" x14ac:dyDescent="0.2">
      <c r="A251" s="12"/>
      <c r="B251" s="13"/>
      <c r="C251" s="14"/>
    </row>
    <row r="252" spans="1:3" x14ac:dyDescent="0.2">
      <c r="A252" s="12"/>
      <c r="B252" s="13"/>
      <c r="C252" s="14"/>
    </row>
    <row r="253" spans="1:3" x14ac:dyDescent="0.2">
      <c r="A253" s="12"/>
      <c r="B253" s="13"/>
      <c r="C253" s="14"/>
    </row>
    <row r="254" spans="1:3" x14ac:dyDescent="0.2">
      <c r="A254" s="12"/>
      <c r="B254" s="13"/>
      <c r="C254" s="14"/>
    </row>
    <row r="255" spans="1:3" x14ac:dyDescent="0.2">
      <c r="A255" s="12"/>
      <c r="B255" s="13"/>
      <c r="C255" s="14"/>
    </row>
    <row r="256" spans="1:3" x14ac:dyDescent="0.2">
      <c r="A256" s="12"/>
      <c r="B256" s="13"/>
      <c r="C256" s="14"/>
    </row>
    <row r="257" spans="1:3" x14ac:dyDescent="0.2">
      <c r="A257" s="12"/>
      <c r="B257" s="13"/>
      <c r="C257" s="14"/>
    </row>
    <row r="258" spans="1:3" x14ac:dyDescent="0.2">
      <c r="A258" s="12"/>
      <c r="B258" s="13"/>
      <c r="C258" s="14"/>
    </row>
    <row r="259" spans="1:3" x14ac:dyDescent="0.2">
      <c r="A259" s="12"/>
      <c r="B259" s="13"/>
      <c r="C259" s="14"/>
    </row>
    <row r="260" spans="1:3" x14ac:dyDescent="0.2">
      <c r="A260" s="12"/>
      <c r="B260" s="13"/>
      <c r="C260" s="14"/>
    </row>
    <row r="261" spans="1:3" x14ac:dyDescent="0.2">
      <c r="A261" s="12"/>
      <c r="B261" s="13"/>
      <c r="C261" s="14"/>
    </row>
    <row r="262" spans="1:3" x14ac:dyDescent="0.2">
      <c r="A262" s="12"/>
      <c r="B262" s="13"/>
      <c r="C262" s="14"/>
    </row>
    <row r="263" spans="1:3" x14ac:dyDescent="0.2">
      <c r="A263" s="12"/>
      <c r="B263" s="13"/>
      <c r="C263" s="14"/>
    </row>
    <row r="264" spans="1:3" x14ac:dyDescent="0.2">
      <c r="A264" s="12"/>
      <c r="B264" s="13"/>
      <c r="C264" s="14"/>
    </row>
    <row r="265" spans="1:3" x14ac:dyDescent="0.2">
      <c r="A265" s="12"/>
      <c r="B265" s="13"/>
      <c r="C265" s="14"/>
    </row>
    <row r="266" spans="1:3" x14ac:dyDescent="0.2">
      <c r="A266" s="12"/>
      <c r="B266" s="13"/>
      <c r="C266" s="14"/>
    </row>
    <row r="267" spans="1:3" x14ac:dyDescent="0.2">
      <c r="A267" s="12"/>
      <c r="B267" s="13"/>
      <c r="C267" s="14"/>
    </row>
    <row r="268" spans="1:3" x14ac:dyDescent="0.2">
      <c r="A268" s="12"/>
      <c r="B268" s="13"/>
      <c r="C268" s="14"/>
    </row>
    <row r="269" spans="1:3" x14ac:dyDescent="0.2">
      <c r="A269" s="12"/>
      <c r="B269" s="13"/>
      <c r="C269" s="14"/>
    </row>
    <row r="270" spans="1:3" x14ac:dyDescent="0.2">
      <c r="A270" s="12"/>
      <c r="B270" s="13"/>
      <c r="C270" s="14"/>
    </row>
    <row r="271" spans="1:3" x14ac:dyDescent="0.2">
      <c r="A271" s="12"/>
      <c r="B271" s="13"/>
      <c r="C271" s="14"/>
    </row>
    <row r="272" spans="1:3" x14ac:dyDescent="0.2">
      <c r="A272" s="12"/>
      <c r="B272" s="13"/>
      <c r="C272" s="14"/>
    </row>
    <row r="273" spans="1:3" x14ac:dyDescent="0.2">
      <c r="A273" s="12"/>
      <c r="B273" s="13"/>
      <c r="C273" s="14"/>
    </row>
    <row r="274" spans="1:3" x14ac:dyDescent="0.2">
      <c r="A274" s="12"/>
      <c r="B274" s="13"/>
      <c r="C274" s="14"/>
    </row>
    <row r="275" spans="1:3" x14ac:dyDescent="0.2">
      <c r="A275" s="12"/>
      <c r="B275" s="13"/>
      <c r="C275" s="14"/>
    </row>
    <row r="276" spans="1:3" x14ac:dyDescent="0.2">
      <c r="A276" s="12"/>
      <c r="B276" s="13"/>
      <c r="C276" s="14"/>
    </row>
    <row r="277" spans="1:3" x14ac:dyDescent="0.2">
      <c r="A277" s="12"/>
      <c r="B277" s="13"/>
      <c r="C277" s="14"/>
    </row>
    <row r="278" spans="1:3" x14ac:dyDescent="0.2">
      <c r="A278" s="12"/>
      <c r="B278" s="13"/>
      <c r="C278" s="14"/>
    </row>
    <row r="279" spans="1:3" x14ac:dyDescent="0.2">
      <c r="A279" s="12"/>
      <c r="B279" s="13"/>
      <c r="C279" s="14"/>
    </row>
    <row r="280" spans="1:3" x14ac:dyDescent="0.2">
      <c r="A280" s="12"/>
      <c r="B280" s="13"/>
      <c r="C280" s="14"/>
    </row>
    <row r="281" spans="1:3" x14ac:dyDescent="0.2">
      <c r="A281" s="12"/>
      <c r="B281" s="13"/>
      <c r="C281" s="14"/>
    </row>
    <row r="282" spans="1:3" x14ac:dyDescent="0.2">
      <c r="A282" s="12"/>
      <c r="B282" s="13"/>
      <c r="C282" s="14"/>
    </row>
    <row r="283" spans="1:3" x14ac:dyDescent="0.2">
      <c r="A283" s="12"/>
      <c r="B283" s="13"/>
      <c r="C283" s="14"/>
    </row>
    <row r="284" spans="1:3" x14ac:dyDescent="0.2">
      <c r="A284" s="12"/>
      <c r="B284" s="13"/>
      <c r="C284" s="14"/>
    </row>
    <row r="285" spans="1:3" x14ac:dyDescent="0.2">
      <c r="A285" s="12"/>
      <c r="B285" s="13"/>
      <c r="C285" s="14"/>
    </row>
    <row r="286" spans="1:3" x14ac:dyDescent="0.2">
      <c r="A286" s="12"/>
      <c r="B286" s="13"/>
      <c r="C286" s="14"/>
    </row>
    <row r="287" spans="1:3" x14ac:dyDescent="0.2">
      <c r="A287" s="12"/>
      <c r="B287" s="13"/>
      <c r="C287" s="14"/>
    </row>
    <row r="288" spans="1:3" x14ac:dyDescent="0.2">
      <c r="A288" s="12"/>
      <c r="B288" s="13"/>
      <c r="C288" s="14"/>
    </row>
    <row r="289" spans="1:3" x14ac:dyDescent="0.2">
      <c r="A289" s="12"/>
      <c r="B289" s="13"/>
      <c r="C289" s="14"/>
    </row>
    <row r="290" spans="1:3" x14ac:dyDescent="0.2">
      <c r="A290" s="12"/>
      <c r="B290" s="13"/>
      <c r="C290" s="14"/>
    </row>
    <row r="291" spans="1:3" x14ac:dyDescent="0.2">
      <c r="A291" s="12"/>
      <c r="B291" s="13"/>
      <c r="C291" s="14"/>
    </row>
    <row r="292" spans="1:3" x14ac:dyDescent="0.2">
      <c r="A292" s="12"/>
      <c r="B292" s="13"/>
      <c r="C292" s="14"/>
    </row>
    <row r="293" spans="1:3" x14ac:dyDescent="0.2">
      <c r="A293" s="12"/>
      <c r="B293" s="13"/>
      <c r="C293" s="14"/>
    </row>
    <row r="294" spans="1:3" x14ac:dyDescent="0.2">
      <c r="A294" s="12"/>
      <c r="B294" s="13"/>
      <c r="C294" s="14"/>
    </row>
    <row r="295" spans="1:3" x14ac:dyDescent="0.2">
      <c r="A295" s="12"/>
      <c r="B295" s="13"/>
      <c r="C295" s="14"/>
    </row>
    <row r="296" spans="1:3" x14ac:dyDescent="0.2">
      <c r="A296" s="12"/>
      <c r="B296" s="13"/>
      <c r="C296" s="14"/>
    </row>
    <row r="297" spans="1:3" x14ac:dyDescent="0.2">
      <c r="A297" s="12"/>
      <c r="B297" s="13"/>
      <c r="C297" s="14"/>
    </row>
    <row r="298" spans="1:3" x14ac:dyDescent="0.2">
      <c r="A298" s="12"/>
      <c r="B298" s="13"/>
      <c r="C298" s="14"/>
    </row>
    <row r="299" spans="1:3" x14ac:dyDescent="0.2">
      <c r="A299" s="12"/>
      <c r="B299" s="13"/>
      <c r="C299" s="14"/>
    </row>
    <row r="300" spans="1:3" x14ac:dyDescent="0.2">
      <c r="A300" s="12"/>
      <c r="B300" s="13"/>
      <c r="C300" s="14"/>
    </row>
    <row r="301" spans="1:3" x14ac:dyDescent="0.2">
      <c r="A301" s="12"/>
      <c r="B301" s="13"/>
      <c r="C301" s="14"/>
    </row>
    <row r="302" spans="1:3" x14ac:dyDescent="0.2">
      <c r="A302" s="12"/>
      <c r="B302" s="13"/>
      <c r="C302" s="14"/>
    </row>
    <row r="303" spans="1:3" x14ac:dyDescent="0.2">
      <c r="A303" s="12"/>
      <c r="B303" s="13"/>
      <c r="C303" s="14"/>
    </row>
    <row r="304" spans="1:3" x14ac:dyDescent="0.2">
      <c r="A304" s="12"/>
      <c r="B304" s="13"/>
      <c r="C304" s="14"/>
    </row>
    <row r="305" spans="1:3" x14ac:dyDescent="0.2">
      <c r="A305" s="12"/>
      <c r="B305" s="13"/>
      <c r="C305" s="14"/>
    </row>
    <row r="306" spans="1:3" x14ac:dyDescent="0.2">
      <c r="A306" s="12"/>
      <c r="B306" s="13"/>
      <c r="C306" s="14"/>
    </row>
    <row r="307" spans="1:3" x14ac:dyDescent="0.2">
      <c r="A307" s="12"/>
      <c r="B307" s="13"/>
      <c r="C307" s="14"/>
    </row>
    <row r="308" spans="1:3" x14ac:dyDescent="0.2">
      <c r="A308" s="12"/>
      <c r="B308" s="13"/>
      <c r="C308" s="14"/>
    </row>
    <row r="309" spans="1:3" x14ac:dyDescent="0.2">
      <c r="A309" s="12"/>
      <c r="B309" s="13"/>
      <c r="C309" s="14"/>
    </row>
    <row r="310" spans="1:3" x14ac:dyDescent="0.2">
      <c r="A310" s="12"/>
      <c r="B310" s="13"/>
      <c r="C310" s="14"/>
    </row>
    <row r="311" spans="1:3" x14ac:dyDescent="0.2">
      <c r="A311" s="12"/>
      <c r="B311" s="13"/>
      <c r="C311" s="14"/>
    </row>
    <row r="312" spans="1:3" x14ac:dyDescent="0.2">
      <c r="A312" s="12"/>
      <c r="B312" s="13"/>
      <c r="C312" s="14"/>
    </row>
    <row r="313" spans="1:3" x14ac:dyDescent="0.2">
      <c r="A313" s="12"/>
      <c r="B313" s="13"/>
      <c r="C313" s="14"/>
    </row>
    <row r="314" spans="1:3" x14ac:dyDescent="0.2">
      <c r="A314" s="12"/>
      <c r="B314" s="13"/>
      <c r="C314" s="14"/>
    </row>
    <row r="315" spans="1:3" x14ac:dyDescent="0.2">
      <c r="A315" s="12"/>
      <c r="B315" s="13"/>
      <c r="C315" s="14"/>
    </row>
    <row r="316" spans="1:3" x14ac:dyDescent="0.2">
      <c r="A316" s="12"/>
      <c r="B316" s="13"/>
      <c r="C316" s="14"/>
    </row>
    <row r="317" spans="1:3" x14ac:dyDescent="0.2">
      <c r="A317" s="12"/>
      <c r="B317" s="13"/>
      <c r="C317" s="14"/>
    </row>
    <row r="318" spans="1:3" x14ac:dyDescent="0.2">
      <c r="A318" s="12"/>
      <c r="B318" s="13"/>
      <c r="C318" s="14"/>
    </row>
    <row r="319" spans="1:3" x14ac:dyDescent="0.2">
      <c r="A319" s="12"/>
      <c r="B319" s="13"/>
      <c r="C319" s="14"/>
    </row>
    <row r="320" spans="1:3" x14ac:dyDescent="0.2">
      <c r="A320" s="12"/>
      <c r="B320" s="13"/>
      <c r="C320" s="14"/>
    </row>
    <row r="321" spans="1:3" x14ac:dyDescent="0.2">
      <c r="A321" s="12"/>
      <c r="B321" s="13"/>
      <c r="C321" s="14"/>
    </row>
    <row r="322" spans="1:3" x14ac:dyDescent="0.2">
      <c r="A322" s="12"/>
      <c r="B322" s="13"/>
      <c r="C322" s="14"/>
    </row>
    <row r="323" spans="1:3" x14ac:dyDescent="0.2">
      <c r="A323" s="12"/>
      <c r="B323" s="13"/>
      <c r="C323" s="14"/>
    </row>
    <row r="324" spans="1:3" x14ac:dyDescent="0.2">
      <c r="A324" s="12"/>
      <c r="B324" s="13"/>
      <c r="C324" s="14"/>
    </row>
    <row r="325" spans="1:3" x14ac:dyDescent="0.2">
      <c r="A325" s="12"/>
      <c r="B325" s="13"/>
      <c r="C325" s="14"/>
    </row>
    <row r="326" spans="1:3" x14ac:dyDescent="0.2">
      <c r="A326" s="12"/>
      <c r="B326" s="13"/>
      <c r="C326" s="14"/>
    </row>
    <row r="327" spans="1:3" x14ac:dyDescent="0.2">
      <c r="A327" s="12"/>
      <c r="B327" s="13"/>
      <c r="C327" s="14"/>
    </row>
    <row r="328" spans="1:3" x14ac:dyDescent="0.2">
      <c r="A328" s="12"/>
      <c r="B328" s="13"/>
      <c r="C328" s="14"/>
    </row>
    <row r="329" spans="1:3" x14ac:dyDescent="0.2">
      <c r="A329" s="12"/>
      <c r="B329" s="13"/>
      <c r="C329" s="14"/>
    </row>
    <row r="330" spans="1:3" x14ac:dyDescent="0.2">
      <c r="A330" s="12"/>
      <c r="B330" s="13"/>
      <c r="C330" s="14"/>
    </row>
    <row r="331" spans="1:3" x14ac:dyDescent="0.2">
      <c r="A331" s="12"/>
      <c r="B331" s="13"/>
      <c r="C331" s="14"/>
    </row>
    <row r="332" spans="1:3" x14ac:dyDescent="0.2">
      <c r="A332" s="12"/>
      <c r="B332" s="13"/>
      <c r="C332" s="14"/>
    </row>
    <row r="333" spans="1:3" x14ac:dyDescent="0.2">
      <c r="A333" s="12"/>
      <c r="B333" s="13"/>
      <c r="C333" s="14"/>
    </row>
    <row r="334" spans="1:3" x14ac:dyDescent="0.2">
      <c r="A334" s="12"/>
      <c r="B334" s="13"/>
      <c r="C334" s="14"/>
    </row>
    <row r="335" spans="1:3" x14ac:dyDescent="0.2">
      <c r="A335" s="12"/>
      <c r="B335" s="13"/>
      <c r="C335" s="14"/>
    </row>
    <row r="336" spans="1:3" x14ac:dyDescent="0.2">
      <c r="A336" s="12"/>
      <c r="B336" s="13"/>
      <c r="C336" s="14"/>
    </row>
    <row r="337" spans="1:3" x14ac:dyDescent="0.2">
      <c r="A337" s="12"/>
      <c r="B337" s="13"/>
      <c r="C337" s="14"/>
    </row>
    <row r="338" spans="1:3" x14ac:dyDescent="0.2">
      <c r="A338" s="12"/>
      <c r="B338" s="13"/>
      <c r="C338" s="14"/>
    </row>
    <row r="339" spans="1:3" x14ac:dyDescent="0.2">
      <c r="A339" s="12"/>
      <c r="B339" s="13"/>
      <c r="C339" s="14"/>
    </row>
    <row r="340" spans="1:3" x14ac:dyDescent="0.2">
      <c r="A340" s="12"/>
      <c r="B340" s="13"/>
      <c r="C340" s="14"/>
    </row>
    <row r="341" spans="1:3" x14ac:dyDescent="0.2">
      <c r="A341" s="12"/>
      <c r="B341" s="13"/>
      <c r="C341" s="14"/>
    </row>
    <row r="342" spans="1:3" x14ac:dyDescent="0.2">
      <c r="A342" s="12"/>
      <c r="B342" s="13"/>
      <c r="C342" s="14"/>
    </row>
    <row r="343" spans="1:3" x14ac:dyDescent="0.2">
      <c r="A343" s="12"/>
      <c r="B343" s="13"/>
      <c r="C343" s="14"/>
    </row>
    <row r="344" spans="1:3" x14ac:dyDescent="0.2">
      <c r="A344" s="12"/>
      <c r="B344" s="13"/>
      <c r="C344" s="14"/>
    </row>
    <row r="345" spans="1:3" x14ac:dyDescent="0.2">
      <c r="A345" s="12"/>
      <c r="B345" s="13"/>
      <c r="C345" s="14"/>
    </row>
    <row r="346" spans="1:3" x14ac:dyDescent="0.2">
      <c r="A346" s="12"/>
      <c r="B346" s="13"/>
      <c r="C346" s="14"/>
    </row>
    <row r="347" spans="1:3" x14ac:dyDescent="0.2">
      <c r="A347" s="12"/>
      <c r="B347" s="13"/>
      <c r="C347" s="14"/>
    </row>
    <row r="348" spans="1:3" x14ac:dyDescent="0.2">
      <c r="A348" s="12"/>
      <c r="B348" s="13"/>
      <c r="C348" s="14"/>
    </row>
    <row r="349" spans="1:3" x14ac:dyDescent="0.2">
      <c r="A349" s="12"/>
      <c r="B349" s="13"/>
      <c r="C349" s="14"/>
    </row>
    <row r="350" spans="1:3" x14ac:dyDescent="0.2">
      <c r="A350" s="12"/>
      <c r="B350" s="13"/>
      <c r="C350" s="14"/>
    </row>
    <row r="351" spans="1:3" x14ac:dyDescent="0.2">
      <c r="C351" s="14"/>
    </row>
    <row r="352" spans="1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</sheetData>
  <mergeCells count="3">
    <mergeCell ref="C1:C3"/>
    <mergeCell ref="D1:E3"/>
    <mergeCell ref="A4:D4"/>
  </mergeCells>
  <phoneticPr fontId="0" type="noConversion"/>
  <pageMargins left="0.98425196850393704" right="0.59055118110236227" top="0.59055118110236227" bottom="0.59055118110236227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zoomScaleNormal="100" workbookViewId="0">
      <selection activeCell="G2" sqref="G2:I2"/>
    </sheetView>
  </sheetViews>
  <sheetFormatPr defaultRowHeight="12.75" outlineLevelRow="4" x14ac:dyDescent="0.2"/>
  <cols>
    <col min="1" max="1" width="5" style="43" customWidth="1"/>
    <col min="2" max="2" width="48" style="43" customWidth="1"/>
    <col min="3" max="3" width="7.7109375" style="43" customWidth="1"/>
    <col min="4" max="4" width="8.7109375" style="43" customWidth="1"/>
    <col min="5" max="5" width="10.7109375" style="43" customWidth="1"/>
    <col min="6" max="6" width="7.7109375" style="43" customWidth="1"/>
    <col min="7" max="7" width="12.42578125" style="43" customWidth="1"/>
    <col min="8" max="8" width="13.140625" style="43" customWidth="1"/>
    <col min="9" max="9" width="11.7109375" style="43" customWidth="1"/>
    <col min="10" max="10" width="9.140625" style="43" customWidth="1"/>
    <col min="11" max="16384" width="9.140625" style="43"/>
  </cols>
  <sheetData>
    <row r="1" spans="1:10" ht="15" customHeight="1" x14ac:dyDescent="0.2">
      <c r="B1" s="128"/>
      <c r="C1" s="129"/>
      <c r="D1" s="129"/>
      <c r="E1" s="129"/>
      <c r="F1" s="129"/>
      <c r="G1" s="42"/>
      <c r="H1" s="42"/>
      <c r="I1" s="42"/>
      <c r="J1" s="42"/>
    </row>
    <row r="2" spans="1:10" ht="76.5" customHeight="1" x14ac:dyDescent="0.2">
      <c r="B2" s="128"/>
      <c r="C2" s="129"/>
      <c r="D2" s="129"/>
      <c r="E2" s="129"/>
      <c r="F2" s="129"/>
      <c r="G2" s="140" t="s">
        <v>290</v>
      </c>
      <c r="H2" s="141"/>
      <c r="I2" s="141"/>
      <c r="J2" s="42"/>
    </row>
    <row r="3" spans="1:10" ht="15.95" customHeight="1" x14ac:dyDescent="0.25">
      <c r="B3" s="130"/>
      <c r="C3" s="131"/>
      <c r="D3" s="131"/>
      <c r="E3" s="131"/>
      <c r="F3" s="131"/>
      <c r="G3" s="131"/>
      <c r="H3" s="131"/>
      <c r="I3" s="44"/>
      <c r="J3" s="42"/>
    </row>
    <row r="4" spans="1:10" ht="47.25" customHeight="1" x14ac:dyDescent="0.2">
      <c r="B4" s="142" t="s">
        <v>238</v>
      </c>
      <c r="C4" s="143"/>
      <c r="D4" s="143"/>
      <c r="E4" s="143"/>
      <c r="F4" s="143"/>
      <c r="G4" s="143"/>
      <c r="H4" s="143"/>
      <c r="I4" s="144"/>
      <c r="J4" s="42"/>
    </row>
    <row r="5" spans="1:10" ht="12.75" customHeight="1" x14ac:dyDescent="0.2">
      <c r="B5" s="132" t="s">
        <v>155</v>
      </c>
      <c r="C5" s="133"/>
      <c r="D5" s="133"/>
      <c r="E5" s="133"/>
      <c r="F5" s="133"/>
      <c r="G5" s="133"/>
      <c r="H5" s="133"/>
      <c r="I5" s="133"/>
      <c r="J5" s="42"/>
    </row>
    <row r="6" spans="1:10" ht="12.75" customHeight="1" x14ac:dyDescent="0.2">
      <c r="A6" s="145" t="s">
        <v>159</v>
      </c>
      <c r="B6" s="134" t="s">
        <v>2</v>
      </c>
      <c r="C6" s="136" t="s">
        <v>156</v>
      </c>
      <c r="D6" s="136" t="s">
        <v>207</v>
      </c>
      <c r="E6" s="136" t="s">
        <v>157</v>
      </c>
      <c r="F6" s="136" t="s">
        <v>158</v>
      </c>
      <c r="G6" s="136" t="s">
        <v>215</v>
      </c>
      <c r="H6" s="136" t="s">
        <v>216</v>
      </c>
      <c r="I6" s="136" t="s">
        <v>10</v>
      </c>
      <c r="J6" s="42"/>
    </row>
    <row r="7" spans="1:10" ht="34.5" customHeight="1" x14ac:dyDescent="0.2">
      <c r="A7" s="146"/>
      <c r="B7" s="135"/>
      <c r="C7" s="137"/>
      <c r="D7" s="137"/>
      <c r="E7" s="137"/>
      <c r="F7" s="137"/>
      <c r="G7" s="137"/>
      <c r="H7" s="137"/>
      <c r="I7" s="137"/>
      <c r="J7" s="42"/>
    </row>
    <row r="8" spans="1:10" x14ac:dyDescent="0.2">
      <c r="A8" s="51">
        <v>1</v>
      </c>
      <c r="B8" s="66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42"/>
    </row>
    <row r="9" spans="1:10" ht="25.5" x14ac:dyDescent="0.2">
      <c r="A9" s="57" t="s">
        <v>160</v>
      </c>
      <c r="B9" s="63" t="s">
        <v>170</v>
      </c>
      <c r="C9" s="64" t="s">
        <v>97</v>
      </c>
      <c r="D9" s="64"/>
      <c r="E9" s="64"/>
      <c r="F9" s="64"/>
      <c r="G9" s="67">
        <f>G10+G32+G37+G46+G56+G85+G91</f>
        <v>40908.946960000001</v>
      </c>
      <c r="H9" s="67">
        <f>H10+H32+H37+H46+H56+H85+H91</f>
        <v>35896.112170000008</v>
      </c>
      <c r="I9" s="65">
        <f>H9/G9*100</f>
        <v>87.746360729105419</v>
      </c>
      <c r="J9" s="42"/>
    </row>
    <row r="10" spans="1:10" s="98" customFormat="1" ht="15" outlineLevel="1" x14ac:dyDescent="0.25">
      <c r="A10" s="106"/>
      <c r="B10" s="107" t="s">
        <v>176</v>
      </c>
      <c r="C10" s="108" t="s">
        <v>97</v>
      </c>
      <c r="D10" s="108" t="s">
        <v>98</v>
      </c>
      <c r="E10" s="108"/>
      <c r="F10" s="108"/>
      <c r="G10" s="109">
        <v>8152.1703399999997</v>
      </c>
      <c r="H10" s="109">
        <v>8115.0948399999997</v>
      </c>
      <c r="I10" s="110">
        <v>0.99545207000667257</v>
      </c>
    </row>
    <row r="11" spans="1:10" s="98" customFormat="1" ht="38.25" outlineLevel="2" x14ac:dyDescent="0.25">
      <c r="A11" s="106"/>
      <c r="B11" s="105" t="s">
        <v>162</v>
      </c>
      <c r="C11" s="100" t="s">
        <v>97</v>
      </c>
      <c r="D11" s="100" t="s">
        <v>99</v>
      </c>
      <c r="E11" s="100"/>
      <c r="F11" s="100"/>
      <c r="G11" s="101">
        <v>2086.9229999999998</v>
      </c>
      <c r="H11" s="101">
        <v>2067.3434200000002</v>
      </c>
      <c r="I11" s="102">
        <v>0.99061796721776507</v>
      </c>
    </row>
    <row r="12" spans="1:10" s="98" customFormat="1" ht="15" outlineLevel="3" x14ac:dyDescent="0.25">
      <c r="A12" s="106"/>
      <c r="B12" s="105" t="s">
        <v>178</v>
      </c>
      <c r="C12" s="100" t="s">
        <v>97</v>
      </c>
      <c r="D12" s="100" t="s">
        <v>99</v>
      </c>
      <c r="E12" s="100" t="s">
        <v>101</v>
      </c>
      <c r="F12" s="100"/>
      <c r="G12" s="101">
        <v>2086.9229999999998</v>
      </c>
      <c r="H12" s="101">
        <v>2067.3434200000002</v>
      </c>
      <c r="I12" s="102">
        <v>0.99061796721776507</v>
      </c>
    </row>
    <row r="13" spans="1:10" s="98" customFormat="1" ht="63.75" outlineLevel="4" x14ac:dyDescent="0.25">
      <c r="A13" s="106"/>
      <c r="B13" s="105" t="s">
        <v>171</v>
      </c>
      <c r="C13" s="100" t="s">
        <v>97</v>
      </c>
      <c r="D13" s="100" t="s">
        <v>99</v>
      </c>
      <c r="E13" s="100" t="s">
        <v>101</v>
      </c>
      <c r="F13" s="100" t="s">
        <v>102</v>
      </c>
      <c r="G13" s="101">
        <v>2086.9229999999998</v>
      </c>
      <c r="H13" s="101">
        <v>2067.3434200000002</v>
      </c>
      <c r="I13" s="102">
        <v>0.99061796721776507</v>
      </c>
    </row>
    <row r="14" spans="1:10" s="98" customFormat="1" ht="51" outlineLevel="2" x14ac:dyDescent="0.25">
      <c r="A14" s="106"/>
      <c r="B14" s="105" t="s">
        <v>163</v>
      </c>
      <c r="C14" s="100" t="s">
        <v>97</v>
      </c>
      <c r="D14" s="100" t="s">
        <v>103</v>
      </c>
      <c r="E14" s="100"/>
      <c r="F14" s="100"/>
      <c r="G14" s="101">
        <v>3212.0798</v>
      </c>
      <c r="H14" s="101">
        <v>3212.0778</v>
      </c>
      <c r="I14" s="102">
        <v>0.99999937735046307</v>
      </c>
    </row>
    <row r="15" spans="1:10" s="98" customFormat="1" ht="38.25" outlineLevel="3" x14ac:dyDescent="0.25">
      <c r="A15" s="106"/>
      <c r="B15" s="105" t="s">
        <v>179</v>
      </c>
      <c r="C15" s="100" t="s">
        <v>97</v>
      </c>
      <c r="D15" s="100" t="s">
        <v>103</v>
      </c>
      <c r="E15" s="100" t="s">
        <v>104</v>
      </c>
      <c r="F15" s="100"/>
      <c r="G15" s="101">
        <v>3212.0798</v>
      </c>
      <c r="H15" s="101">
        <v>3212.0778</v>
      </c>
      <c r="I15" s="102">
        <v>0.99999937735046307</v>
      </c>
    </row>
    <row r="16" spans="1:10" s="98" customFormat="1" ht="63.75" outlineLevel="4" x14ac:dyDescent="0.25">
      <c r="A16" s="106"/>
      <c r="B16" s="105" t="s">
        <v>171</v>
      </c>
      <c r="C16" s="100" t="s">
        <v>97</v>
      </c>
      <c r="D16" s="100" t="s">
        <v>103</v>
      </c>
      <c r="E16" s="100" t="s">
        <v>104</v>
      </c>
      <c r="F16" s="100" t="s">
        <v>102</v>
      </c>
      <c r="G16" s="101">
        <v>2373.8143100000002</v>
      </c>
      <c r="H16" s="101">
        <v>2373.8123099999998</v>
      </c>
      <c r="I16" s="102">
        <v>0.99999915747411594</v>
      </c>
    </row>
    <row r="17" spans="1:9" s="98" customFormat="1" ht="25.5" outlineLevel="4" x14ac:dyDescent="0.25">
      <c r="A17" s="106"/>
      <c r="B17" s="105" t="s">
        <v>172</v>
      </c>
      <c r="C17" s="100" t="s">
        <v>97</v>
      </c>
      <c r="D17" s="100" t="s">
        <v>103</v>
      </c>
      <c r="E17" s="100" t="s">
        <v>104</v>
      </c>
      <c r="F17" s="100" t="s">
        <v>105</v>
      </c>
      <c r="G17" s="101">
        <v>838.26549</v>
      </c>
      <c r="H17" s="101">
        <v>838.26549</v>
      </c>
      <c r="I17" s="102">
        <v>1</v>
      </c>
    </row>
    <row r="18" spans="1:9" s="98" customFormat="1" ht="15" outlineLevel="2" x14ac:dyDescent="0.25">
      <c r="A18" s="106"/>
      <c r="B18" s="105" t="s">
        <v>5</v>
      </c>
      <c r="C18" s="100" t="s">
        <v>97</v>
      </c>
      <c r="D18" s="100" t="s">
        <v>106</v>
      </c>
      <c r="E18" s="100"/>
      <c r="F18" s="100"/>
      <c r="G18" s="101">
        <v>10</v>
      </c>
      <c r="H18" s="101">
        <v>0</v>
      </c>
      <c r="I18" s="102">
        <v>0</v>
      </c>
    </row>
    <row r="19" spans="1:9" s="98" customFormat="1" ht="15" outlineLevel="3" x14ac:dyDescent="0.25">
      <c r="A19" s="106"/>
      <c r="B19" s="105" t="s">
        <v>180</v>
      </c>
      <c r="C19" s="100" t="s">
        <v>97</v>
      </c>
      <c r="D19" s="100" t="s">
        <v>106</v>
      </c>
      <c r="E19" s="100" t="s">
        <v>107</v>
      </c>
      <c r="F19" s="100"/>
      <c r="G19" s="101">
        <v>10</v>
      </c>
      <c r="H19" s="101">
        <v>0</v>
      </c>
      <c r="I19" s="102">
        <v>0</v>
      </c>
    </row>
    <row r="20" spans="1:9" s="98" customFormat="1" ht="15" outlineLevel="4" x14ac:dyDescent="0.25">
      <c r="A20" s="106"/>
      <c r="B20" s="105" t="s">
        <v>173</v>
      </c>
      <c r="C20" s="100" t="s">
        <v>97</v>
      </c>
      <c r="D20" s="100" t="s">
        <v>106</v>
      </c>
      <c r="E20" s="100" t="s">
        <v>107</v>
      </c>
      <c r="F20" s="100" t="s">
        <v>108</v>
      </c>
      <c r="G20" s="101">
        <v>10</v>
      </c>
      <c r="H20" s="101">
        <v>0</v>
      </c>
      <c r="I20" s="102">
        <v>0</v>
      </c>
    </row>
    <row r="21" spans="1:9" s="98" customFormat="1" ht="15" outlineLevel="2" x14ac:dyDescent="0.25">
      <c r="A21" s="106"/>
      <c r="B21" s="105" t="s">
        <v>6</v>
      </c>
      <c r="C21" s="100" t="s">
        <v>97</v>
      </c>
      <c r="D21" s="100" t="s">
        <v>109</v>
      </c>
      <c r="E21" s="100"/>
      <c r="F21" s="100"/>
      <c r="G21" s="101">
        <v>2843.1675399999999</v>
      </c>
      <c r="H21" s="101">
        <v>2835.67362</v>
      </c>
      <c r="I21" s="102">
        <v>0.99736423552443909</v>
      </c>
    </row>
    <row r="22" spans="1:9" s="98" customFormat="1" ht="25.5" outlineLevel="3" x14ac:dyDescent="0.25">
      <c r="A22" s="106"/>
      <c r="B22" s="105" t="s">
        <v>181</v>
      </c>
      <c r="C22" s="100" t="s">
        <v>97</v>
      </c>
      <c r="D22" s="100" t="s">
        <v>109</v>
      </c>
      <c r="E22" s="100" t="s">
        <v>110</v>
      </c>
      <c r="F22" s="100"/>
      <c r="G22" s="101">
        <v>1859.6560400000001</v>
      </c>
      <c r="H22" s="101">
        <v>1859.6554000000001</v>
      </c>
      <c r="I22" s="102">
        <v>0.99999965585033668</v>
      </c>
    </row>
    <row r="23" spans="1:9" s="98" customFormat="1" ht="63.75" outlineLevel="4" x14ac:dyDescent="0.25">
      <c r="A23" s="106"/>
      <c r="B23" s="105" t="s">
        <v>171</v>
      </c>
      <c r="C23" s="100" t="s">
        <v>97</v>
      </c>
      <c r="D23" s="100" t="s">
        <v>109</v>
      </c>
      <c r="E23" s="100" t="s">
        <v>110</v>
      </c>
      <c r="F23" s="100" t="s">
        <v>102</v>
      </c>
      <c r="G23" s="101">
        <v>1784.96802</v>
      </c>
      <c r="H23" s="101">
        <v>1784.96738</v>
      </c>
      <c r="I23" s="102">
        <v>0.99999964145015885</v>
      </c>
    </row>
    <row r="24" spans="1:9" s="98" customFormat="1" ht="15" outlineLevel="4" x14ac:dyDescent="0.25">
      <c r="A24" s="106"/>
      <c r="B24" s="105" t="s">
        <v>173</v>
      </c>
      <c r="C24" s="100" t="s">
        <v>97</v>
      </c>
      <c r="D24" s="100" t="s">
        <v>109</v>
      </c>
      <c r="E24" s="100" t="s">
        <v>110</v>
      </c>
      <c r="F24" s="100" t="s">
        <v>108</v>
      </c>
      <c r="G24" s="101">
        <v>74.688019999999995</v>
      </c>
      <c r="H24" s="101">
        <v>74.688019999999995</v>
      </c>
      <c r="I24" s="102">
        <v>1</v>
      </c>
    </row>
    <row r="25" spans="1:9" s="98" customFormat="1" ht="63.75" outlineLevel="3" x14ac:dyDescent="0.25">
      <c r="A25" s="106"/>
      <c r="B25" s="105" t="s">
        <v>182</v>
      </c>
      <c r="C25" s="100" t="s">
        <v>97</v>
      </c>
      <c r="D25" s="100" t="s">
        <v>109</v>
      </c>
      <c r="E25" s="100" t="s">
        <v>111</v>
      </c>
      <c r="F25" s="100"/>
      <c r="G25" s="101">
        <v>20.5</v>
      </c>
      <c r="H25" s="101">
        <v>20.5</v>
      </c>
      <c r="I25" s="102">
        <v>1</v>
      </c>
    </row>
    <row r="26" spans="1:9" s="98" customFormat="1" ht="25.5" outlineLevel="4" x14ac:dyDescent="0.25">
      <c r="A26" s="106"/>
      <c r="B26" s="105" t="s">
        <v>172</v>
      </c>
      <c r="C26" s="100" t="s">
        <v>97</v>
      </c>
      <c r="D26" s="100" t="s">
        <v>109</v>
      </c>
      <c r="E26" s="100" t="s">
        <v>111</v>
      </c>
      <c r="F26" s="100" t="s">
        <v>105</v>
      </c>
      <c r="G26" s="101">
        <v>20.5</v>
      </c>
      <c r="H26" s="101">
        <v>20.5</v>
      </c>
      <c r="I26" s="102">
        <v>1</v>
      </c>
    </row>
    <row r="27" spans="1:9" s="98" customFormat="1" ht="51" outlineLevel="3" x14ac:dyDescent="0.25">
      <c r="A27" s="106"/>
      <c r="B27" s="105" t="s">
        <v>199</v>
      </c>
      <c r="C27" s="100" t="s">
        <v>97</v>
      </c>
      <c r="D27" s="100" t="s">
        <v>109</v>
      </c>
      <c r="E27" s="100" t="s">
        <v>148</v>
      </c>
      <c r="F27" s="100"/>
      <c r="G27" s="101">
        <v>360</v>
      </c>
      <c r="H27" s="101">
        <v>352.50671999999997</v>
      </c>
      <c r="I27" s="102">
        <v>0.97918533333333335</v>
      </c>
    </row>
    <row r="28" spans="1:9" s="98" customFormat="1" ht="63.75" outlineLevel="4" x14ac:dyDescent="0.25">
      <c r="A28" s="106"/>
      <c r="B28" s="105" t="s">
        <v>171</v>
      </c>
      <c r="C28" s="100" t="s">
        <v>97</v>
      </c>
      <c r="D28" s="100" t="s">
        <v>109</v>
      </c>
      <c r="E28" s="100" t="s">
        <v>148</v>
      </c>
      <c r="F28" s="100" t="s">
        <v>102</v>
      </c>
      <c r="G28" s="101">
        <v>317.39999999999998</v>
      </c>
      <c r="H28" s="101">
        <v>317.39999999999998</v>
      </c>
      <c r="I28" s="102">
        <v>1</v>
      </c>
    </row>
    <row r="29" spans="1:9" s="98" customFormat="1" ht="25.5" outlineLevel="4" x14ac:dyDescent="0.25">
      <c r="A29" s="106"/>
      <c r="B29" s="105" t="s">
        <v>172</v>
      </c>
      <c r="C29" s="100" t="s">
        <v>97</v>
      </c>
      <c r="D29" s="100" t="s">
        <v>109</v>
      </c>
      <c r="E29" s="100" t="s">
        <v>148</v>
      </c>
      <c r="F29" s="100" t="s">
        <v>105</v>
      </c>
      <c r="G29" s="101">
        <v>42.6</v>
      </c>
      <c r="H29" s="101">
        <v>35.106720000000003</v>
      </c>
      <c r="I29" s="102">
        <v>0.82410140845070423</v>
      </c>
    </row>
    <row r="30" spans="1:9" s="98" customFormat="1" ht="51" outlineLevel="3" x14ac:dyDescent="0.25">
      <c r="A30" s="106"/>
      <c r="B30" s="105" t="s">
        <v>183</v>
      </c>
      <c r="C30" s="100" t="s">
        <v>97</v>
      </c>
      <c r="D30" s="100" t="s">
        <v>109</v>
      </c>
      <c r="E30" s="100" t="s">
        <v>112</v>
      </c>
      <c r="F30" s="100"/>
      <c r="G30" s="101">
        <v>603.01149999999996</v>
      </c>
      <c r="H30" s="101">
        <v>603.01149999999996</v>
      </c>
      <c r="I30" s="102">
        <v>1</v>
      </c>
    </row>
    <row r="31" spans="1:9" s="98" customFormat="1" ht="15" outlineLevel="4" x14ac:dyDescent="0.25">
      <c r="A31" s="106"/>
      <c r="B31" s="105" t="s">
        <v>174</v>
      </c>
      <c r="C31" s="100" t="s">
        <v>97</v>
      </c>
      <c r="D31" s="100" t="s">
        <v>109</v>
      </c>
      <c r="E31" s="100" t="s">
        <v>112</v>
      </c>
      <c r="F31" s="100" t="s">
        <v>113</v>
      </c>
      <c r="G31" s="101">
        <v>603.01149999999996</v>
      </c>
      <c r="H31" s="101">
        <v>603.01149999999996</v>
      </c>
      <c r="I31" s="102">
        <v>1</v>
      </c>
    </row>
    <row r="32" spans="1:9" s="98" customFormat="1" ht="15" outlineLevel="1" x14ac:dyDescent="0.25">
      <c r="A32" s="106"/>
      <c r="B32" s="107" t="s">
        <v>184</v>
      </c>
      <c r="C32" s="108" t="s">
        <v>97</v>
      </c>
      <c r="D32" s="108" t="s">
        <v>114</v>
      </c>
      <c r="E32" s="108"/>
      <c r="F32" s="108"/>
      <c r="G32" s="109">
        <v>178.8</v>
      </c>
      <c r="H32" s="109">
        <v>178.8</v>
      </c>
      <c r="I32" s="110">
        <v>1</v>
      </c>
    </row>
    <row r="33" spans="1:9" s="98" customFormat="1" ht="15" outlineLevel="2" x14ac:dyDescent="0.25">
      <c r="A33" s="106"/>
      <c r="B33" s="105" t="s">
        <v>164</v>
      </c>
      <c r="C33" s="100" t="s">
        <v>97</v>
      </c>
      <c r="D33" s="100" t="s">
        <v>115</v>
      </c>
      <c r="E33" s="100"/>
      <c r="F33" s="100"/>
      <c r="G33" s="101">
        <v>178.8</v>
      </c>
      <c r="H33" s="101">
        <v>178.8</v>
      </c>
      <c r="I33" s="102">
        <v>1</v>
      </c>
    </row>
    <row r="34" spans="1:9" s="98" customFormat="1" ht="25.5" outlineLevel="3" x14ac:dyDescent="0.25">
      <c r="A34" s="106"/>
      <c r="B34" s="105" t="s">
        <v>185</v>
      </c>
      <c r="C34" s="100" t="s">
        <v>97</v>
      </c>
      <c r="D34" s="100" t="s">
        <v>115</v>
      </c>
      <c r="E34" s="100" t="s">
        <v>116</v>
      </c>
      <c r="F34" s="100"/>
      <c r="G34" s="101">
        <v>178.8</v>
      </c>
      <c r="H34" s="101">
        <v>178.8</v>
      </c>
      <c r="I34" s="102">
        <v>1</v>
      </c>
    </row>
    <row r="35" spans="1:9" s="98" customFormat="1" ht="63.75" outlineLevel="4" x14ac:dyDescent="0.25">
      <c r="A35" s="106"/>
      <c r="B35" s="105" t="s">
        <v>171</v>
      </c>
      <c r="C35" s="100" t="s">
        <v>97</v>
      </c>
      <c r="D35" s="100" t="s">
        <v>115</v>
      </c>
      <c r="E35" s="100" t="s">
        <v>116</v>
      </c>
      <c r="F35" s="100" t="s">
        <v>102</v>
      </c>
      <c r="G35" s="101">
        <v>161.19999999999999</v>
      </c>
      <c r="H35" s="101">
        <v>161.19999999999999</v>
      </c>
      <c r="I35" s="102">
        <v>1</v>
      </c>
    </row>
    <row r="36" spans="1:9" s="98" customFormat="1" ht="25.5" outlineLevel="4" x14ac:dyDescent="0.25">
      <c r="A36" s="106"/>
      <c r="B36" s="105" t="s">
        <v>172</v>
      </c>
      <c r="C36" s="100" t="s">
        <v>97</v>
      </c>
      <c r="D36" s="100" t="s">
        <v>115</v>
      </c>
      <c r="E36" s="100" t="s">
        <v>116</v>
      </c>
      <c r="F36" s="100" t="s">
        <v>105</v>
      </c>
      <c r="G36" s="101">
        <v>17.600000000000001</v>
      </c>
      <c r="H36" s="101">
        <v>17.600000000000001</v>
      </c>
      <c r="I36" s="102">
        <v>1</v>
      </c>
    </row>
    <row r="37" spans="1:9" s="98" customFormat="1" ht="25.5" outlineLevel="1" x14ac:dyDescent="0.25">
      <c r="A37" s="106"/>
      <c r="B37" s="107" t="s">
        <v>186</v>
      </c>
      <c r="C37" s="108" t="s">
        <v>97</v>
      </c>
      <c r="D37" s="108" t="s">
        <v>117</v>
      </c>
      <c r="E37" s="108"/>
      <c r="F37" s="108"/>
      <c r="G37" s="109">
        <f>G38+G43</f>
        <v>315.89999999999998</v>
      </c>
      <c r="H37" s="109">
        <f>H38+H43</f>
        <v>315.89999999999998</v>
      </c>
      <c r="I37" s="110">
        <v>1</v>
      </c>
    </row>
    <row r="38" spans="1:9" s="98" customFormat="1" ht="15" outlineLevel="2" x14ac:dyDescent="0.25">
      <c r="A38" s="106"/>
      <c r="B38" s="105" t="s">
        <v>165</v>
      </c>
      <c r="C38" s="100" t="s">
        <v>97</v>
      </c>
      <c r="D38" s="100" t="s">
        <v>118</v>
      </c>
      <c r="E38" s="100"/>
      <c r="F38" s="100"/>
      <c r="G38" s="101">
        <v>14.2</v>
      </c>
      <c r="H38" s="101">
        <v>14.2</v>
      </c>
      <c r="I38" s="102">
        <v>1</v>
      </c>
    </row>
    <row r="39" spans="1:9" s="98" customFormat="1" ht="38.25" outlineLevel="3" x14ac:dyDescent="0.25">
      <c r="A39" s="106"/>
      <c r="B39" s="105" t="s">
        <v>187</v>
      </c>
      <c r="C39" s="100" t="s">
        <v>97</v>
      </c>
      <c r="D39" s="100" t="s">
        <v>118</v>
      </c>
      <c r="E39" s="100" t="s">
        <v>119</v>
      </c>
      <c r="F39" s="100"/>
      <c r="G39" s="101">
        <v>1.01</v>
      </c>
      <c r="H39" s="101">
        <v>1.01</v>
      </c>
      <c r="I39" s="102">
        <v>1</v>
      </c>
    </row>
    <row r="40" spans="1:9" s="98" customFormat="1" ht="63.75" outlineLevel="4" x14ac:dyDescent="0.25">
      <c r="A40" s="106"/>
      <c r="B40" s="105" t="s">
        <v>171</v>
      </c>
      <c r="C40" s="100" t="s">
        <v>97</v>
      </c>
      <c r="D40" s="100" t="s">
        <v>118</v>
      </c>
      <c r="E40" s="100" t="s">
        <v>119</v>
      </c>
      <c r="F40" s="100" t="s">
        <v>102</v>
      </c>
      <c r="G40" s="101">
        <v>1.01</v>
      </c>
      <c r="H40" s="101">
        <v>1.01</v>
      </c>
      <c r="I40" s="102">
        <v>1</v>
      </c>
    </row>
    <row r="41" spans="1:9" s="98" customFormat="1" ht="76.5" outlineLevel="3" x14ac:dyDescent="0.25">
      <c r="A41" s="106"/>
      <c r="B41" s="105" t="s">
        <v>188</v>
      </c>
      <c r="C41" s="100" t="s">
        <v>97</v>
      </c>
      <c r="D41" s="100" t="s">
        <v>118</v>
      </c>
      <c r="E41" s="100" t="s">
        <v>120</v>
      </c>
      <c r="F41" s="100"/>
      <c r="G41" s="101">
        <v>13.19</v>
      </c>
      <c r="H41" s="101">
        <v>13.19</v>
      </c>
      <c r="I41" s="102">
        <v>1</v>
      </c>
    </row>
    <row r="42" spans="1:9" s="98" customFormat="1" ht="63.75" outlineLevel="4" x14ac:dyDescent="0.25">
      <c r="A42" s="106"/>
      <c r="B42" s="105" t="s">
        <v>171</v>
      </c>
      <c r="C42" s="100" t="s">
        <v>97</v>
      </c>
      <c r="D42" s="100" t="s">
        <v>118</v>
      </c>
      <c r="E42" s="100" t="s">
        <v>120</v>
      </c>
      <c r="F42" s="100" t="s">
        <v>102</v>
      </c>
      <c r="G42" s="101">
        <v>13.19</v>
      </c>
      <c r="H42" s="101">
        <v>13.19</v>
      </c>
      <c r="I42" s="102">
        <v>1</v>
      </c>
    </row>
    <row r="43" spans="1:9" s="98" customFormat="1" ht="15" outlineLevel="2" x14ac:dyDescent="0.25">
      <c r="A43" s="106"/>
      <c r="B43" s="105" t="s">
        <v>30</v>
      </c>
      <c r="C43" s="100" t="s">
        <v>97</v>
      </c>
      <c r="D43" s="100" t="s">
        <v>121</v>
      </c>
      <c r="E43" s="100"/>
      <c r="F43" s="100"/>
      <c r="G43" s="101">
        <v>301.7</v>
      </c>
      <c r="H43" s="101">
        <v>301.7</v>
      </c>
      <c r="I43" s="102">
        <v>1</v>
      </c>
    </row>
    <row r="44" spans="1:9" s="98" customFormat="1" ht="25.5" outlineLevel="3" x14ac:dyDescent="0.25">
      <c r="A44" s="106"/>
      <c r="B44" s="105" t="s">
        <v>189</v>
      </c>
      <c r="C44" s="100" t="s">
        <v>97</v>
      </c>
      <c r="D44" s="100" t="s">
        <v>121</v>
      </c>
      <c r="E44" s="100" t="s">
        <v>122</v>
      </c>
      <c r="F44" s="100"/>
      <c r="G44" s="101">
        <v>301.7</v>
      </c>
      <c r="H44" s="101">
        <v>301.7</v>
      </c>
      <c r="I44" s="102">
        <v>1</v>
      </c>
    </row>
    <row r="45" spans="1:9" s="98" customFormat="1" ht="25.5" outlineLevel="4" x14ac:dyDescent="0.25">
      <c r="A45" s="106"/>
      <c r="B45" s="105" t="s">
        <v>172</v>
      </c>
      <c r="C45" s="100" t="s">
        <v>97</v>
      </c>
      <c r="D45" s="100" t="s">
        <v>121</v>
      </c>
      <c r="E45" s="100" t="s">
        <v>122</v>
      </c>
      <c r="F45" s="100" t="s">
        <v>105</v>
      </c>
      <c r="G45" s="101">
        <v>301.7</v>
      </c>
      <c r="H45" s="101">
        <v>301.7</v>
      </c>
      <c r="I45" s="102">
        <v>1</v>
      </c>
    </row>
    <row r="46" spans="1:9" s="98" customFormat="1" ht="15" outlineLevel="1" x14ac:dyDescent="0.25">
      <c r="A46" s="106"/>
      <c r="B46" s="107" t="s">
        <v>190</v>
      </c>
      <c r="C46" s="108" t="s">
        <v>97</v>
      </c>
      <c r="D46" s="108" t="s">
        <v>125</v>
      </c>
      <c r="E46" s="108"/>
      <c r="F46" s="108"/>
      <c r="G46" s="109">
        <v>1012.09803</v>
      </c>
      <c r="H46" s="109">
        <v>680.77445999999998</v>
      </c>
      <c r="I46" s="110">
        <v>0.67263687886043999</v>
      </c>
    </row>
    <row r="47" spans="1:9" s="98" customFormat="1" ht="15" outlineLevel="2" x14ac:dyDescent="0.25">
      <c r="A47" s="106"/>
      <c r="B47" s="105" t="s">
        <v>240</v>
      </c>
      <c r="C47" s="100" t="s">
        <v>97</v>
      </c>
      <c r="D47" s="100" t="s">
        <v>241</v>
      </c>
      <c r="E47" s="100"/>
      <c r="F47" s="100"/>
      <c r="G47" s="101">
        <v>50</v>
      </c>
      <c r="H47" s="101">
        <v>50</v>
      </c>
      <c r="I47" s="102">
        <v>1</v>
      </c>
    </row>
    <row r="48" spans="1:9" s="98" customFormat="1" ht="25.5" outlineLevel="3" x14ac:dyDescent="0.25">
      <c r="A48" s="106"/>
      <c r="B48" s="105" t="s">
        <v>242</v>
      </c>
      <c r="C48" s="100" t="s">
        <v>97</v>
      </c>
      <c r="D48" s="100" t="s">
        <v>241</v>
      </c>
      <c r="E48" s="100" t="s">
        <v>243</v>
      </c>
      <c r="F48" s="100"/>
      <c r="G48" s="101">
        <v>50</v>
      </c>
      <c r="H48" s="101">
        <v>50</v>
      </c>
      <c r="I48" s="102">
        <v>1</v>
      </c>
    </row>
    <row r="49" spans="1:9" s="98" customFormat="1" ht="25.5" outlineLevel="4" x14ac:dyDescent="0.25">
      <c r="A49" s="106"/>
      <c r="B49" s="105" t="s">
        <v>172</v>
      </c>
      <c r="C49" s="100" t="s">
        <v>97</v>
      </c>
      <c r="D49" s="100" t="s">
        <v>241</v>
      </c>
      <c r="E49" s="100" t="s">
        <v>243</v>
      </c>
      <c r="F49" s="100" t="s">
        <v>105</v>
      </c>
      <c r="G49" s="101">
        <v>50</v>
      </c>
      <c r="H49" s="101">
        <v>50</v>
      </c>
      <c r="I49" s="102">
        <v>1</v>
      </c>
    </row>
    <row r="50" spans="1:9" s="98" customFormat="1" ht="15" outlineLevel="2" x14ac:dyDescent="0.25">
      <c r="A50" s="106"/>
      <c r="B50" s="105" t="s">
        <v>166</v>
      </c>
      <c r="C50" s="100" t="s">
        <v>97</v>
      </c>
      <c r="D50" s="100" t="s">
        <v>126</v>
      </c>
      <c r="E50" s="100"/>
      <c r="F50" s="100"/>
      <c r="G50" s="101">
        <v>662.09802999999999</v>
      </c>
      <c r="H50" s="101">
        <v>630.77445999999998</v>
      </c>
      <c r="I50" s="102">
        <v>0.95269043467777725</v>
      </c>
    </row>
    <row r="51" spans="1:9" s="98" customFormat="1" ht="25.5" outlineLevel="3" x14ac:dyDescent="0.25">
      <c r="A51" s="106"/>
      <c r="B51" s="105" t="s">
        <v>191</v>
      </c>
      <c r="C51" s="100" t="s">
        <v>97</v>
      </c>
      <c r="D51" s="100" t="s">
        <v>126</v>
      </c>
      <c r="E51" s="100" t="s">
        <v>127</v>
      </c>
      <c r="F51" s="100"/>
      <c r="G51" s="101">
        <v>662.09802999999999</v>
      </c>
      <c r="H51" s="101">
        <v>630.77445999999998</v>
      </c>
      <c r="I51" s="102">
        <v>0.95269043467777725</v>
      </c>
    </row>
    <row r="52" spans="1:9" s="98" customFormat="1" ht="25.5" outlineLevel="4" x14ac:dyDescent="0.25">
      <c r="A52" s="106"/>
      <c r="B52" s="105" t="s">
        <v>172</v>
      </c>
      <c r="C52" s="100" t="s">
        <v>97</v>
      </c>
      <c r="D52" s="100" t="s">
        <v>126</v>
      </c>
      <c r="E52" s="100" t="s">
        <v>127</v>
      </c>
      <c r="F52" s="100" t="s">
        <v>105</v>
      </c>
      <c r="G52" s="101">
        <v>662.09802999999999</v>
      </c>
      <c r="H52" s="101">
        <v>630.77445999999998</v>
      </c>
      <c r="I52" s="102">
        <v>0.95269043467777725</v>
      </c>
    </row>
    <row r="53" spans="1:9" s="98" customFormat="1" ht="15" outlineLevel="2" x14ac:dyDescent="0.25">
      <c r="A53" s="106"/>
      <c r="B53" s="105" t="s">
        <v>244</v>
      </c>
      <c r="C53" s="100" t="s">
        <v>97</v>
      </c>
      <c r="D53" s="100" t="s">
        <v>245</v>
      </c>
      <c r="E53" s="100"/>
      <c r="F53" s="100"/>
      <c r="G53" s="101">
        <v>300</v>
      </c>
      <c r="H53" s="101">
        <v>0</v>
      </c>
      <c r="I53" s="102">
        <v>0</v>
      </c>
    </row>
    <row r="54" spans="1:9" s="98" customFormat="1" ht="38.25" outlineLevel="3" x14ac:dyDescent="0.25">
      <c r="A54" s="106"/>
      <c r="B54" s="105" t="s">
        <v>246</v>
      </c>
      <c r="C54" s="100" t="s">
        <v>97</v>
      </c>
      <c r="D54" s="100" t="s">
        <v>245</v>
      </c>
      <c r="E54" s="100" t="s">
        <v>247</v>
      </c>
      <c r="F54" s="100"/>
      <c r="G54" s="101">
        <v>300</v>
      </c>
      <c r="H54" s="101">
        <v>0</v>
      </c>
      <c r="I54" s="102">
        <v>0</v>
      </c>
    </row>
    <row r="55" spans="1:9" s="98" customFormat="1" ht="25.5" outlineLevel="4" x14ac:dyDescent="0.25">
      <c r="A55" s="106"/>
      <c r="B55" s="105" t="s">
        <v>172</v>
      </c>
      <c r="C55" s="100" t="s">
        <v>97</v>
      </c>
      <c r="D55" s="100" t="s">
        <v>245</v>
      </c>
      <c r="E55" s="100" t="s">
        <v>247</v>
      </c>
      <c r="F55" s="100" t="s">
        <v>105</v>
      </c>
      <c r="G55" s="101">
        <v>300</v>
      </c>
      <c r="H55" s="101">
        <v>0</v>
      </c>
      <c r="I55" s="102">
        <v>0</v>
      </c>
    </row>
    <row r="56" spans="1:9" s="98" customFormat="1" ht="15" outlineLevel="1" x14ac:dyDescent="0.25">
      <c r="A56" s="106"/>
      <c r="B56" s="107" t="s">
        <v>192</v>
      </c>
      <c r="C56" s="108" t="s">
        <v>97</v>
      </c>
      <c r="D56" s="108" t="s">
        <v>128</v>
      </c>
      <c r="E56" s="108"/>
      <c r="F56" s="108"/>
      <c r="G56" s="109">
        <v>28427.083589999998</v>
      </c>
      <c r="H56" s="109">
        <v>24762.683590000001</v>
      </c>
      <c r="I56" s="110">
        <v>0.87109476114922135</v>
      </c>
    </row>
    <row r="57" spans="1:9" s="98" customFormat="1" ht="15" outlineLevel="2" x14ac:dyDescent="0.25">
      <c r="A57" s="106"/>
      <c r="B57" s="105" t="s">
        <v>7</v>
      </c>
      <c r="C57" s="100" t="s">
        <v>97</v>
      </c>
      <c r="D57" s="100" t="s">
        <v>129</v>
      </c>
      <c r="E57" s="100"/>
      <c r="F57" s="100"/>
      <c r="G57" s="101">
        <v>13426.860559999999</v>
      </c>
      <c r="H57" s="101">
        <v>13426.860559999999</v>
      </c>
      <c r="I57" s="102">
        <v>1</v>
      </c>
    </row>
    <row r="58" spans="1:9" s="98" customFormat="1" ht="63.75" outlineLevel="3" x14ac:dyDescent="0.25">
      <c r="A58" s="106"/>
      <c r="B58" s="105" t="s">
        <v>248</v>
      </c>
      <c r="C58" s="100" t="s">
        <v>97</v>
      </c>
      <c r="D58" s="100" t="s">
        <v>129</v>
      </c>
      <c r="E58" s="100" t="s">
        <v>249</v>
      </c>
      <c r="F58" s="100"/>
      <c r="G58" s="101">
        <v>12567.155000000001</v>
      </c>
      <c r="H58" s="101">
        <v>12567.155000000001</v>
      </c>
      <c r="I58" s="102">
        <v>1</v>
      </c>
    </row>
    <row r="59" spans="1:9" s="98" customFormat="1" ht="25.5" outlineLevel="4" x14ac:dyDescent="0.25">
      <c r="A59" s="106"/>
      <c r="B59" s="105" t="s">
        <v>250</v>
      </c>
      <c r="C59" s="100" t="s">
        <v>97</v>
      </c>
      <c r="D59" s="100" t="s">
        <v>129</v>
      </c>
      <c r="E59" s="100" t="s">
        <v>249</v>
      </c>
      <c r="F59" s="100" t="s">
        <v>251</v>
      </c>
      <c r="G59" s="101">
        <v>12567.155000000001</v>
      </c>
      <c r="H59" s="101">
        <v>12567.155000000001</v>
      </c>
      <c r="I59" s="102">
        <v>1</v>
      </c>
    </row>
    <row r="60" spans="1:9" s="98" customFormat="1" ht="76.5" outlineLevel="3" x14ac:dyDescent="0.25">
      <c r="A60" s="106"/>
      <c r="B60" s="105" t="s">
        <v>252</v>
      </c>
      <c r="C60" s="100" t="s">
        <v>97</v>
      </c>
      <c r="D60" s="100" t="s">
        <v>129</v>
      </c>
      <c r="E60" s="100" t="s">
        <v>253</v>
      </c>
      <c r="F60" s="100"/>
      <c r="G60" s="101">
        <v>128.286</v>
      </c>
      <c r="H60" s="101">
        <v>128.286</v>
      </c>
      <c r="I60" s="102">
        <v>1</v>
      </c>
    </row>
    <row r="61" spans="1:9" s="98" customFormat="1" ht="25.5" outlineLevel="4" x14ac:dyDescent="0.25">
      <c r="A61" s="106"/>
      <c r="B61" s="105" t="s">
        <v>250</v>
      </c>
      <c r="C61" s="100" t="s">
        <v>97</v>
      </c>
      <c r="D61" s="100" t="s">
        <v>129</v>
      </c>
      <c r="E61" s="100" t="s">
        <v>253</v>
      </c>
      <c r="F61" s="100" t="s">
        <v>251</v>
      </c>
      <c r="G61" s="101">
        <v>128.286</v>
      </c>
      <c r="H61" s="101">
        <v>128.286</v>
      </c>
      <c r="I61" s="102">
        <v>1</v>
      </c>
    </row>
    <row r="62" spans="1:9" s="98" customFormat="1" ht="25.5" outlineLevel="3" x14ac:dyDescent="0.25">
      <c r="A62" s="106"/>
      <c r="B62" s="105" t="s">
        <v>254</v>
      </c>
      <c r="C62" s="100" t="s">
        <v>97</v>
      </c>
      <c r="D62" s="100" t="s">
        <v>129</v>
      </c>
      <c r="E62" s="100" t="s">
        <v>255</v>
      </c>
      <c r="F62" s="100"/>
      <c r="G62" s="101">
        <v>73.55</v>
      </c>
      <c r="H62" s="101">
        <v>73.55</v>
      </c>
      <c r="I62" s="102">
        <v>1</v>
      </c>
    </row>
    <row r="63" spans="1:9" s="98" customFormat="1" ht="25.5" outlineLevel="4" x14ac:dyDescent="0.25">
      <c r="A63" s="106"/>
      <c r="B63" s="105" t="s">
        <v>172</v>
      </c>
      <c r="C63" s="100" t="s">
        <v>97</v>
      </c>
      <c r="D63" s="100" t="s">
        <v>129</v>
      </c>
      <c r="E63" s="100" t="s">
        <v>255</v>
      </c>
      <c r="F63" s="100" t="s">
        <v>105</v>
      </c>
      <c r="G63" s="101">
        <v>73.55</v>
      </c>
      <c r="H63" s="101">
        <v>73.55</v>
      </c>
      <c r="I63" s="102">
        <v>1</v>
      </c>
    </row>
    <row r="64" spans="1:9" s="98" customFormat="1" ht="15" outlineLevel="3" x14ac:dyDescent="0.25">
      <c r="A64" s="106"/>
      <c r="B64" s="105" t="s">
        <v>256</v>
      </c>
      <c r="C64" s="100" t="s">
        <v>97</v>
      </c>
      <c r="D64" s="100" t="s">
        <v>129</v>
      </c>
      <c r="E64" s="100" t="s">
        <v>257</v>
      </c>
      <c r="F64" s="100"/>
      <c r="G64" s="101">
        <v>30</v>
      </c>
      <c r="H64" s="101">
        <v>30</v>
      </c>
      <c r="I64" s="102">
        <v>1</v>
      </c>
    </row>
    <row r="65" spans="1:9" s="98" customFormat="1" ht="25.5" outlineLevel="4" x14ac:dyDescent="0.25">
      <c r="A65" s="106"/>
      <c r="B65" s="105" t="s">
        <v>250</v>
      </c>
      <c r="C65" s="100" t="s">
        <v>97</v>
      </c>
      <c r="D65" s="100" t="s">
        <v>129</v>
      </c>
      <c r="E65" s="100" t="s">
        <v>257</v>
      </c>
      <c r="F65" s="100" t="s">
        <v>251</v>
      </c>
      <c r="G65" s="101">
        <v>30</v>
      </c>
      <c r="H65" s="101">
        <v>30</v>
      </c>
      <c r="I65" s="102">
        <v>1</v>
      </c>
    </row>
    <row r="66" spans="1:9" s="98" customFormat="1" ht="25.5" outlineLevel="3" x14ac:dyDescent="0.25">
      <c r="A66" s="106"/>
      <c r="B66" s="105" t="s">
        <v>193</v>
      </c>
      <c r="C66" s="100" t="s">
        <v>97</v>
      </c>
      <c r="D66" s="100" t="s">
        <v>129</v>
      </c>
      <c r="E66" s="100" t="s">
        <v>130</v>
      </c>
      <c r="F66" s="100"/>
      <c r="G66" s="101">
        <v>127.87456</v>
      </c>
      <c r="H66" s="101">
        <v>127.87456</v>
      </c>
      <c r="I66" s="102">
        <v>1</v>
      </c>
    </row>
    <row r="67" spans="1:9" s="98" customFormat="1" ht="25.5" outlineLevel="4" x14ac:dyDescent="0.25">
      <c r="A67" s="106"/>
      <c r="B67" s="105" t="s">
        <v>172</v>
      </c>
      <c r="C67" s="100" t="s">
        <v>97</v>
      </c>
      <c r="D67" s="100" t="s">
        <v>129</v>
      </c>
      <c r="E67" s="100" t="s">
        <v>130</v>
      </c>
      <c r="F67" s="100" t="s">
        <v>105</v>
      </c>
      <c r="G67" s="101">
        <v>127.87456</v>
      </c>
      <c r="H67" s="101">
        <v>127.87456</v>
      </c>
      <c r="I67" s="102">
        <v>1</v>
      </c>
    </row>
    <row r="68" spans="1:9" s="98" customFormat="1" ht="25.5" outlineLevel="3" x14ac:dyDescent="0.25">
      <c r="A68" s="106"/>
      <c r="B68" s="105" t="s">
        <v>258</v>
      </c>
      <c r="C68" s="100" t="s">
        <v>97</v>
      </c>
      <c r="D68" s="100" t="s">
        <v>129</v>
      </c>
      <c r="E68" s="100" t="s">
        <v>259</v>
      </c>
      <c r="F68" s="100"/>
      <c r="G68" s="101">
        <v>499.995</v>
      </c>
      <c r="H68" s="101">
        <v>499.995</v>
      </c>
      <c r="I68" s="102">
        <v>1</v>
      </c>
    </row>
    <row r="69" spans="1:9" s="98" customFormat="1" ht="25.5" outlineLevel="4" x14ac:dyDescent="0.25">
      <c r="A69" s="106"/>
      <c r="B69" s="105" t="s">
        <v>172</v>
      </c>
      <c r="C69" s="100" t="s">
        <v>97</v>
      </c>
      <c r="D69" s="100" t="s">
        <v>129</v>
      </c>
      <c r="E69" s="100" t="s">
        <v>259</v>
      </c>
      <c r="F69" s="100" t="s">
        <v>105</v>
      </c>
      <c r="G69" s="101">
        <v>499.995</v>
      </c>
      <c r="H69" s="101">
        <v>499.995</v>
      </c>
      <c r="I69" s="102">
        <v>1</v>
      </c>
    </row>
    <row r="70" spans="1:9" s="98" customFormat="1" ht="15" outlineLevel="2" x14ac:dyDescent="0.25">
      <c r="A70" s="106"/>
      <c r="B70" s="105" t="s">
        <v>28</v>
      </c>
      <c r="C70" s="100" t="s">
        <v>97</v>
      </c>
      <c r="D70" s="100" t="s">
        <v>131</v>
      </c>
      <c r="E70" s="100"/>
      <c r="F70" s="100"/>
      <c r="G70" s="101">
        <v>14778.4</v>
      </c>
      <c r="H70" s="101">
        <v>11114</v>
      </c>
      <c r="I70" s="102">
        <v>0.75204352297948363</v>
      </c>
    </row>
    <row r="71" spans="1:9" s="98" customFormat="1" ht="89.25" outlineLevel="3" x14ac:dyDescent="0.25">
      <c r="A71" s="106"/>
      <c r="B71" s="105" t="s">
        <v>195</v>
      </c>
      <c r="C71" s="100" t="s">
        <v>97</v>
      </c>
      <c r="D71" s="100" t="s">
        <v>131</v>
      </c>
      <c r="E71" s="100" t="s">
        <v>260</v>
      </c>
      <c r="F71" s="100"/>
      <c r="G71" s="101">
        <v>8408.4</v>
      </c>
      <c r="H71" s="101">
        <v>4816.6379999999999</v>
      </c>
      <c r="I71" s="102">
        <v>0.57283644926502064</v>
      </c>
    </row>
    <row r="72" spans="1:9" s="98" customFormat="1" ht="25.5" outlineLevel="4" x14ac:dyDescent="0.25">
      <c r="A72" s="106"/>
      <c r="B72" s="105" t="s">
        <v>250</v>
      </c>
      <c r="C72" s="100" t="s">
        <v>97</v>
      </c>
      <c r="D72" s="100" t="s">
        <v>131</v>
      </c>
      <c r="E72" s="100" t="s">
        <v>260</v>
      </c>
      <c r="F72" s="100" t="s">
        <v>251</v>
      </c>
      <c r="G72" s="101">
        <v>8408.4</v>
      </c>
      <c r="H72" s="101">
        <v>4816.6379999999999</v>
      </c>
      <c r="I72" s="102">
        <v>0.57283644926502064</v>
      </c>
    </row>
    <row r="73" spans="1:9" s="98" customFormat="1" ht="102" outlineLevel="3" x14ac:dyDescent="0.25">
      <c r="A73" s="106"/>
      <c r="B73" s="105" t="s">
        <v>261</v>
      </c>
      <c r="C73" s="100" t="s">
        <v>97</v>
      </c>
      <c r="D73" s="100" t="s">
        <v>131</v>
      </c>
      <c r="E73" s="100" t="s">
        <v>262</v>
      </c>
      <c r="F73" s="100"/>
      <c r="G73" s="101">
        <v>170</v>
      </c>
      <c r="H73" s="101">
        <v>97.361999999999995</v>
      </c>
      <c r="I73" s="102">
        <v>0.57271764705882355</v>
      </c>
    </row>
    <row r="74" spans="1:9" s="98" customFormat="1" ht="25.5" outlineLevel="4" x14ac:dyDescent="0.25">
      <c r="A74" s="106"/>
      <c r="B74" s="105" t="s">
        <v>250</v>
      </c>
      <c r="C74" s="100" t="s">
        <v>97</v>
      </c>
      <c r="D74" s="100" t="s">
        <v>131</v>
      </c>
      <c r="E74" s="100" t="s">
        <v>262</v>
      </c>
      <c r="F74" s="100" t="s">
        <v>251</v>
      </c>
      <c r="G74" s="101">
        <v>170</v>
      </c>
      <c r="H74" s="101">
        <v>97.361999999999995</v>
      </c>
      <c r="I74" s="102">
        <v>0.57271764705882355</v>
      </c>
    </row>
    <row r="75" spans="1:9" s="98" customFormat="1" ht="15" outlineLevel="3" x14ac:dyDescent="0.25">
      <c r="A75" s="106"/>
      <c r="B75" s="105" t="s">
        <v>263</v>
      </c>
      <c r="C75" s="100" t="s">
        <v>97</v>
      </c>
      <c r="D75" s="100" t="s">
        <v>131</v>
      </c>
      <c r="E75" s="100" t="s">
        <v>132</v>
      </c>
      <c r="F75" s="100"/>
      <c r="G75" s="101">
        <v>6200</v>
      </c>
      <c r="H75" s="101">
        <v>6200</v>
      </c>
      <c r="I75" s="102">
        <v>1</v>
      </c>
    </row>
    <row r="76" spans="1:9" s="98" customFormat="1" ht="25.5" outlineLevel="4" x14ac:dyDescent="0.25">
      <c r="A76" s="106"/>
      <c r="B76" s="105" t="s">
        <v>172</v>
      </c>
      <c r="C76" s="100" t="s">
        <v>97</v>
      </c>
      <c r="D76" s="100" t="s">
        <v>131</v>
      </c>
      <c r="E76" s="100" t="s">
        <v>132</v>
      </c>
      <c r="F76" s="100" t="s">
        <v>105</v>
      </c>
      <c r="G76" s="101">
        <v>6200</v>
      </c>
      <c r="H76" s="101">
        <v>6200</v>
      </c>
      <c r="I76" s="102">
        <v>1</v>
      </c>
    </row>
    <row r="77" spans="1:9" s="98" customFormat="1" ht="15" outlineLevel="2" x14ac:dyDescent="0.25">
      <c r="A77" s="106"/>
      <c r="B77" s="105" t="s">
        <v>8</v>
      </c>
      <c r="C77" s="100" t="s">
        <v>97</v>
      </c>
      <c r="D77" s="100" t="s">
        <v>133</v>
      </c>
      <c r="E77" s="100"/>
      <c r="F77" s="100"/>
      <c r="G77" s="101">
        <v>73.323030000000003</v>
      </c>
      <c r="H77" s="101">
        <v>73.323030000000003</v>
      </c>
      <c r="I77" s="102">
        <v>1</v>
      </c>
    </row>
    <row r="78" spans="1:9" s="98" customFormat="1" ht="15" outlineLevel="3" x14ac:dyDescent="0.25">
      <c r="A78" s="106"/>
      <c r="B78" s="105" t="s">
        <v>194</v>
      </c>
      <c r="C78" s="100" t="s">
        <v>97</v>
      </c>
      <c r="D78" s="100" t="s">
        <v>133</v>
      </c>
      <c r="E78" s="100" t="s">
        <v>134</v>
      </c>
      <c r="F78" s="100"/>
      <c r="G78" s="101">
        <v>73.323030000000003</v>
      </c>
      <c r="H78" s="101">
        <v>73.323030000000003</v>
      </c>
      <c r="I78" s="102">
        <v>1</v>
      </c>
    </row>
    <row r="79" spans="1:9" s="98" customFormat="1" ht="25.5" outlineLevel="4" x14ac:dyDescent="0.25">
      <c r="A79" s="106"/>
      <c r="B79" s="105" t="s">
        <v>172</v>
      </c>
      <c r="C79" s="100" t="s">
        <v>97</v>
      </c>
      <c r="D79" s="100" t="s">
        <v>133</v>
      </c>
      <c r="E79" s="100" t="s">
        <v>134</v>
      </c>
      <c r="F79" s="100" t="s">
        <v>105</v>
      </c>
      <c r="G79" s="101">
        <v>73.323030000000003</v>
      </c>
      <c r="H79" s="101">
        <v>73.323030000000003</v>
      </c>
      <c r="I79" s="102">
        <v>1</v>
      </c>
    </row>
    <row r="80" spans="1:9" s="98" customFormat="1" ht="25.5" outlineLevel="2" x14ac:dyDescent="0.25">
      <c r="A80" s="106"/>
      <c r="B80" s="105" t="s">
        <v>29</v>
      </c>
      <c r="C80" s="100" t="s">
        <v>97</v>
      </c>
      <c r="D80" s="100" t="s">
        <v>135</v>
      </c>
      <c r="E80" s="100"/>
      <c r="F80" s="100"/>
      <c r="G80" s="101">
        <v>148.5</v>
      </c>
      <c r="H80" s="101">
        <v>148.5</v>
      </c>
      <c r="I80" s="102">
        <v>1</v>
      </c>
    </row>
    <row r="81" spans="1:9" s="98" customFormat="1" ht="15" outlineLevel="3" x14ac:dyDescent="0.25">
      <c r="A81" s="106"/>
      <c r="B81" s="105" t="s">
        <v>196</v>
      </c>
      <c r="C81" s="100" t="s">
        <v>97</v>
      </c>
      <c r="D81" s="100" t="s">
        <v>135</v>
      </c>
      <c r="E81" s="100" t="s">
        <v>136</v>
      </c>
      <c r="F81" s="100"/>
      <c r="G81" s="101">
        <v>49</v>
      </c>
      <c r="H81" s="101">
        <v>49</v>
      </c>
      <c r="I81" s="102">
        <v>1</v>
      </c>
    </row>
    <row r="82" spans="1:9" s="98" customFormat="1" ht="25.5" outlineLevel="4" x14ac:dyDescent="0.25">
      <c r="A82" s="106"/>
      <c r="B82" s="105" t="s">
        <v>172</v>
      </c>
      <c r="C82" s="100" t="s">
        <v>97</v>
      </c>
      <c r="D82" s="100" t="s">
        <v>135</v>
      </c>
      <c r="E82" s="100" t="s">
        <v>136</v>
      </c>
      <c r="F82" s="100" t="s">
        <v>105</v>
      </c>
      <c r="G82" s="101">
        <v>49</v>
      </c>
      <c r="H82" s="101">
        <v>49</v>
      </c>
      <c r="I82" s="102">
        <v>1</v>
      </c>
    </row>
    <row r="83" spans="1:9" s="98" customFormat="1" ht="63.75" outlineLevel="3" x14ac:dyDescent="0.25">
      <c r="A83" s="106"/>
      <c r="B83" s="105" t="s">
        <v>264</v>
      </c>
      <c r="C83" s="100" t="s">
        <v>97</v>
      </c>
      <c r="D83" s="100" t="s">
        <v>135</v>
      </c>
      <c r="E83" s="100" t="s">
        <v>265</v>
      </c>
      <c r="F83" s="100"/>
      <c r="G83" s="101">
        <v>99.5</v>
      </c>
      <c r="H83" s="101">
        <v>99.5</v>
      </c>
      <c r="I83" s="102">
        <v>1</v>
      </c>
    </row>
    <row r="84" spans="1:9" s="98" customFormat="1" ht="25.5" outlineLevel="4" x14ac:dyDescent="0.25">
      <c r="A84" s="106"/>
      <c r="B84" s="105" t="s">
        <v>172</v>
      </c>
      <c r="C84" s="100" t="s">
        <v>97</v>
      </c>
      <c r="D84" s="100" t="s">
        <v>135</v>
      </c>
      <c r="E84" s="100" t="s">
        <v>265</v>
      </c>
      <c r="F84" s="100" t="s">
        <v>105</v>
      </c>
      <c r="G84" s="101">
        <v>99.5</v>
      </c>
      <c r="H84" s="101">
        <v>99.5</v>
      </c>
      <c r="I84" s="102">
        <v>1</v>
      </c>
    </row>
    <row r="85" spans="1:9" s="98" customFormat="1" ht="15" outlineLevel="1" x14ac:dyDescent="0.25">
      <c r="A85" s="106"/>
      <c r="B85" s="107" t="s">
        <v>197</v>
      </c>
      <c r="C85" s="108" t="s">
        <v>97</v>
      </c>
      <c r="D85" s="108" t="s">
        <v>137</v>
      </c>
      <c r="E85" s="108"/>
      <c r="F85" s="108"/>
      <c r="G85" s="109">
        <v>344.673</v>
      </c>
      <c r="H85" s="109">
        <v>344.673</v>
      </c>
      <c r="I85" s="110">
        <v>1</v>
      </c>
    </row>
    <row r="86" spans="1:9" s="98" customFormat="1" ht="15" outlineLevel="2" x14ac:dyDescent="0.25">
      <c r="A86" s="106"/>
      <c r="B86" s="105" t="s">
        <v>96</v>
      </c>
      <c r="C86" s="100" t="s">
        <v>97</v>
      </c>
      <c r="D86" s="100" t="s">
        <v>138</v>
      </c>
      <c r="E86" s="100"/>
      <c r="F86" s="100"/>
      <c r="G86" s="101">
        <v>344.673</v>
      </c>
      <c r="H86" s="101">
        <v>344.673</v>
      </c>
      <c r="I86" s="102">
        <v>1</v>
      </c>
    </row>
    <row r="87" spans="1:9" s="98" customFormat="1" ht="51" outlineLevel="3" x14ac:dyDescent="0.25">
      <c r="A87" s="106"/>
      <c r="B87" s="105" t="s">
        <v>266</v>
      </c>
      <c r="C87" s="100" t="s">
        <v>97</v>
      </c>
      <c r="D87" s="100" t="s">
        <v>138</v>
      </c>
      <c r="E87" s="100" t="s">
        <v>267</v>
      </c>
      <c r="F87" s="100"/>
      <c r="G87" s="101">
        <v>344.63799999999998</v>
      </c>
      <c r="H87" s="101">
        <v>344.63799999999998</v>
      </c>
      <c r="I87" s="102">
        <v>1</v>
      </c>
    </row>
    <row r="88" spans="1:9" s="98" customFormat="1" ht="25.5" outlineLevel="4" x14ac:dyDescent="0.25">
      <c r="A88" s="106"/>
      <c r="B88" s="105" t="s">
        <v>172</v>
      </c>
      <c r="C88" s="100" t="s">
        <v>97</v>
      </c>
      <c r="D88" s="100" t="s">
        <v>138</v>
      </c>
      <c r="E88" s="100" t="s">
        <v>267</v>
      </c>
      <c r="F88" s="100" t="s">
        <v>105</v>
      </c>
      <c r="G88" s="101">
        <v>344.63799999999998</v>
      </c>
      <c r="H88" s="101">
        <v>344.63799999999998</v>
      </c>
      <c r="I88" s="102">
        <v>1</v>
      </c>
    </row>
    <row r="89" spans="1:9" s="98" customFormat="1" ht="76.5" outlineLevel="3" x14ac:dyDescent="0.25">
      <c r="A89" s="106"/>
      <c r="B89" s="105" t="s">
        <v>268</v>
      </c>
      <c r="C89" s="100" t="s">
        <v>97</v>
      </c>
      <c r="D89" s="100" t="s">
        <v>138</v>
      </c>
      <c r="E89" s="100" t="s">
        <v>269</v>
      </c>
      <c r="F89" s="100"/>
      <c r="G89" s="101">
        <v>3.5000000000000003E-2</v>
      </c>
      <c r="H89" s="101">
        <v>3.5000000000000003E-2</v>
      </c>
      <c r="I89" s="102">
        <v>1</v>
      </c>
    </row>
    <row r="90" spans="1:9" s="98" customFormat="1" ht="25.5" outlineLevel="4" x14ac:dyDescent="0.25">
      <c r="A90" s="106"/>
      <c r="B90" s="105" t="s">
        <v>172</v>
      </c>
      <c r="C90" s="100" t="s">
        <v>97</v>
      </c>
      <c r="D90" s="100" t="s">
        <v>138</v>
      </c>
      <c r="E90" s="100" t="s">
        <v>269</v>
      </c>
      <c r="F90" s="100" t="s">
        <v>105</v>
      </c>
      <c r="G90" s="101">
        <v>3.5000000000000003E-2</v>
      </c>
      <c r="H90" s="101">
        <v>3.5000000000000003E-2</v>
      </c>
      <c r="I90" s="102">
        <v>1</v>
      </c>
    </row>
    <row r="91" spans="1:9" s="98" customFormat="1" ht="15" outlineLevel="1" x14ac:dyDescent="0.25">
      <c r="A91" s="106"/>
      <c r="B91" s="107" t="s">
        <v>198</v>
      </c>
      <c r="C91" s="108" t="s">
        <v>97</v>
      </c>
      <c r="D91" s="108" t="s">
        <v>146</v>
      </c>
      <c r="E91" s="108"/>
      <c r="F91" s="108"/>
      <c r="G91" s="109">
        <v>2478.2220000000002</v>
      </c>
      <c r="H91" s="109">
        <v>1498.1862799999999</v>
      </c>
      <c r="I91" s="110">
        <v>0.6045407877098985</v>
      </c>
    </row>
    <row r="92" spans="1:9" s="98" customFormat="1" ht="15" outlineLevel="2" x14ac:dyDescent="0.25">
      <c r="A92" s="106"/>
      <c r="B92" s="105" t="s">
        <v>167</v>
      </c>
      <c r="C92" s="100" t="s">
        <v>97</v>
      </c>
      <c r="D92" s="100" t="s">
        <v>147</v>
      </c>
      <c r="E92" s="100"/>
      <c r="F92" s="100"/>
      <c r="G92" s="101">
        <v>2478.2220000000002</v>
      </c>
      <c r="H92" s="101">
        <v>1498.1862799999999</v>
      </c>
      <c r="I92" s="102">
        <v>0.6045407877098985</v>
      </c>
    </row>
    <row r="93" spans="1:9" s="98" customFormat="1" ht="51" outlineLevel="3" x14ac:dyDescent="0.25">
      <c r="A93" s="106"/>
      <c r="B93" s="105" t="s">
        <v>199</v>
      </c>
      <c r="C93" s="100" t="s">
        <v>97</v>
      </c>
      <c r="D93" s="100" t="s">
        <v>147</v>
      </c>
      <c r="E93" s="100" t="s">
        <v>148</v>
      </c>
      <c r="F93" s="100"/>
      <c r="G93" s="101">
        <v>1421</v>
      </c>
      <c r="H93" s="101">
        <v>1420.9642799999999</v>
      </c>
      <c r="I93" s="102">
        <v>0.99997486277269532</v>
      </c>
    </row>
    <row r="94" spans="1:9" s="98" customFormat="1" ht="15" outlineLevel="4" x14ac:dyDescent="0.25">
      <c r="A94" s="106"/>
      <c r="B94" s="105" t="s">
        <v>175</v>
      </c>
      <c r="C94" s="100" t="s">
        <v>97</v>
      </c>
      <c r="D94" s="100" t="s">
        <v>147</v>
      </c>
      <c r="E94" s="100" t="s">
        <v>148</v>
      </c>
      <c r="F94" s="100" t="s">
        <v>149</v>
      </c>
      <c r="G94" s="101">
        <v>1421</v>
      </c>
      <c r="H94" s="101">
        <v>1420.9642799999999</v>
      </c>
      <c r="I94" s="102">
        <v>0.99997486277269532</v>
      </c>
    </row>
    <row r="95" spans="1:9" s="98" customFormat="1" ht="76.5" outlineLevel="3" x14ac:dyDescent="0.25">
      <c r="A95" s="106"/>
      <c r="B95" s="105" t="s">
        <v>200</v>
      </c>
      <c r="C95" s="100" t="s">
        <v>97</v>
      </c>
      <c r="D95" s="100" t="s">
        <v>147</v>
      </c>
      <c r="E95" s="100" t="s">
        <v>150</v>
      </c>
      <c r="F95" s="100"/>
      <c r="G95" s="101">
        <v>77.221999999999994</v>
      </c>
      <c r="H95" s="101">
        <v>77.221999999999994</v>
      </c>
      <c r="I95" s="102">
        <v>1</v>
      </c>
    </row>
    <row r="96" spans="1:9" s="98" customFormat="1" ht="15" outlineLevel="4" x14ac:dyDescent="0.25">
      <c r="A96" s="106"/>
      <c r="B96" s="105" t="s">
        <v>175</v>
      </c>
      <c r="C96" s="100" t="s">
        <v>97</v>
      </c>
      <c r="D96" s="100" t="s">
        <v>147</v>
      </c>
      <c r="E96" s="100" t="s">
        <v>150</v>
      </c>
      <c r="F96" s="100" t="s">
        <v>149</v>
      </c>
      <c r="G96" s="101">
        <v>77.221999999999994</v>
      </c>
      <c r="H96" s="101">
        <v>77.221999999999994</v>
      </c>
      <c r="I96" s="102">
        <v>1</v>
      </c>
    </row>
    <row r="97" spans="1:10" s="98" customFormat="1" ht="63.75" outlineLevel="3" x14ac:dyDescent="0.25">
      <c r="A97" s="106"/>
      <c r="B97" s="105" t="s">
        <v>274</v>
      </c>
      <c r="C97" s="100" t="s">
        <v>97</v>
      </c>
      <c r="D97" s="100" t="s">
        <v>147</v>
      </c>
      <c r="E97" s="100" t="s">
        <v>275</v>
      </c>
      <c r="F97" s="100"/>
      <c r="G97" s="101">
        <v>980</v>
      </c>
      <c r="H97" s="101">
        <v>0</v>
      </c>
      <c r="I97" s="102">
        <v>0</v>
      </c>
    </row>
    <row r="98" spans="1:10" s="98" customFormat="1" ht="15" outlineLevel="4" x14ac:dyDescent="0.25">
      <c r="A98" s="106"/>
      <c r="B98" s="105" t="s">
        <v>175</v>
      </c>
      <c r="C98" s="100" t="s">
        <v>97</v>
      </c>
      <c r="D98" s="100" t="s">
        <v>147</v>
      </c>
      <c r="E98" s="100" t="s">
        <v>275</v>
      </c>
      <c r="F98" s="100" t="s">
        <v>149</v>
      </c>
      <c r="G98" s="101">
        <v>980</v>
      </c>
      <c r="H98" s="101">
        <v>0</v>
      </c>
      <c r="I98" s="102">
        <v>0</v>
      </c>
    </row>
    <row r="99" spans="1:10" ht="25.5" outlineLevel="1" x14ac:dyDescent="0.2">
      <c r="A99" s="57" t="s">
        <v>161</v>
      </c>
      <c r="B99" s="48" t="s">
        <v>201</v>
      </c>
      <c r="C99" s="47">
        <v>961</v>
      </c>
      <c r="D99" s="47"/>
      <c r="E99" s="47"/>
      <c r="F99" s="47"/>
      <c r="G99" s="68">
        <f>G100+G105+G120</f>
        <v>4859.2984999999999</v>
      </c>
      <c r="H99" s="68">
        <f>H100+H105+H120</f>
        <v>4830.9141900000004</v>
      </c>
      <c r="I99" s="58">
        <f t="shared" ref="I99:I100" si="0">H99/G99*100</f>
        <v>99.415876386272643</v>
      </c>
      <c r="J99" s="42"/>
    </row>
    <row r="100" spans="1:10" ht="25.5" outlineLevel="1" x14ac:dyDescent="0.2">
      <c r="A100" s="50"/>
      <c r="B100" s="48" t="s">
        <v>186</v>
      </c>
      <c r="C100" s="47" t="s">
        <v>97</v>
      </c>
      <c r="D100" s="47" t="s">
        <v>117</v>
      </c>
      <c r="E100" s="46"/>
      <c r="F100" s="46"/>
      <c r="G100" s="68">
        <f>G101</f>
        <v>9</v>
      </c>
      <c r="H100" s="68">
        <f>H101</f>
        <v>9</v>
      </c>
      <c r="I100" s="58">
        <f t="shared" si="0"/>
        <v>100</v>
      </c>
      <c r="J100" s="42"/>
    </row>
    <row r="101" spans="1:10" ht="25.5" outlineLevel="1" x14ac:dyDescent="0.2">
      <c r="A101" s="50"/>
      <c r="B101" s="49" t="s">
        <v>168</v>
      </c>
      <c r="C101" s="46" t="s">
        <v>97</v>
      </c>
      <c r="D101" s="46" t="s">
        <v>123</v>
      </c>
      <c r="E101" s="46"/>
      <c r="F101" s="46"/>
      <c r="G101" s="101">
        <v>9</v>
      </c>
      <c r="H101" s="101">
        <v>9</v>
      </c>
      <c r="I101" s="102">
        <v>1</v>
      </c>
      <c r="J101" s="42"/>
    </row>
    <row r="102" spans="1:10" outlineLevel="1" x14ac:dyDescent="0.2">
      <c r="A102" s="50"/>
      <c r="B102" s="49" t="s">
        <v>177</v>
      </c>
      <c r="C102" s="46" t="s">
        <v>97</v>
      </c>
      <c r="D102" s="46" t="s">
        <v>123</v>
      </c>
      <c r="E102" s="46" t="s">
        <v>100</v>
      </c>
      <c r="F102" s="46"/>
      <c r="G102" s="101">
        <v>9</v>
      </c>
      <c r="H102" s="101">
        <v>9</v>
      </c>
      <c r="I102" s="102">
        <v>1</v>
      </c>
      <c r="J102" s="42"/>
    </row>
    <row r="103" spans="1:10" ht="25.5" outlineLevel="1" x14ac:dyDescent="0.2">
      <c r="A103" s="50"/>
      <c r="B103" s="105" t="s">
        <v>239</v>
      </c>
      <c r="C103" s="100" t="s">
        <v>97</v>
      </c>
      <c r="D103" s="100" t="s">
        <v>123</v>
      </c>
      <c r="E103" s="100" t="s">
        <v>124</v>
      </c>
      <c r="F103" s="100"/>
      <c r="G103" s="101">
        <v>9</v>
      </c>
      <c r="H103" s="101">
        <v>9</v>
      </c>
      <c r="I103" s="102">
        <v>1</v>
      </c>
      <c r="J103" s="42"/>
    </row>
    <row r="104" spans="1:10" ht="25.5" outlineLevel="1" x14ac:dyDescent="0.2">
      <c r="A104" s="50"/>
      <c r="B104" s="105" t="s">
        <v>172</v>
      </c>
      <c r="C104" s="100" t="s">
        <v>97</v>
      </c>
      <c r="D104" s="100" t="s">
        <v>123</v>
      </c>
      <c r="E104" s="100" t="s">
        <v>124</v>
      </c>
      <c r="F104" s="100" t="s">
        <v>105</v>
      </c>
      <c r="G104" s="101">
        <v>9</v>
      </c>
      <c r="H104" s="101">
        <v>9</v>
      </c>
      <c r="I104" s="102">
        <v>1</v>
      </c>
      <c r="J104" s="42"/>
    </row>
    <row r="105" spans="1:10" s="98" customFormat="1" ht="15" outlineLevel="1" x14ac:dyDescent="0.25">
      <c r="A105" s="106"/>
      <c r="B105" s="107" t="s">
        <v>202</v>
      </c>
      <c r="C105" s="108" t="s">
        <v>97</v>
      </c>
      <c r="D105" s="108" t="s">
        <v>139</v>
      </c>
      <c r="E105" s="108"/>
      <c r="F105" s="108"/>
      <c r="G105" s="109">
        <v>4840.2984999999999</v>
      </c>
      <c r="H105" s="109">
        <v>4811.9141900000004</v>
      </c>
      <c r="I105" s="110">
        <v>0.99413583480440304</v>
      </c>
    </row>
    <row r="106" spans="1:10" s="98" customFormat="1" ht="15" outlineLevel="2" x14ac:dyDescent="0.25">
      <c r="A106" s="106"/>
      <c r="B106" s="105" t="s">
        <v>9</v>
      </c>
      <c r="C106" s="100" t="s">
        <v>97</v>
      </c>
      <c r="D106" s="100" t="s">
        <v>140</v>
      </c>
      <c r="E106" s="100"/>
      <c r="F106" s="100"/>
      <c r="G106" s="101">
        <v>4830.2984999999999</v>
      </c>
      <c r="H106" s="101">
        <v>4801.9141900000004</v>
      </c>
      <c r="I106" s="102">
        <v>0.99412369442592419</v>
      </c>
    </row>
    <row r="107" spans="1:10" s="98" customFormat="1" ht="38.25" outlineLevel="3" x14ac:dyDescent="0.25">
      <c r="A107" s="106"/>
      <c r="B107" s="105" t="s">
        <v>203</v>
      </c>
      <c r="C107" s="100" t="s">
        <v>97</v>
      </c>
      <c r="D107" s="100" t="s">
        <v>140</v>
      </c>
      <c r="E107" s="100" t="s">
        <v>141</v>
      </c>
      <c r="F107" s="100"/>
      <c r="G107" s="101">
        <v>4010.5304999999998</v>
      </c>
      <c r="H107" s="101">
        <v>3982.1461899999999</v>
      </c>
      <c r="I107" s="102">
        <v>0.99292255475927682</v>
      </c>
    </row>
    <row r="108" spans="1:10" s="98" customFormat="1" ht="63.75" outlineLevel="4" x14ac:dyDescent="0.25">
      <c r="A108" s="106"/>
      <c r="B108" s="105" t="s">
        <v>171</v>
      </c>
      <c r="C108" s="100" t="s">
        <v>97</v>
      </c>
      <c r="D108" s="100" t="s">
        <v>140</v>
      </c>
      <c r="E108" s="100" t="s">
        <v>141</v>
      </c>
      <c r="F108" s="100" t="s">
        <v>102</v>
      </c>
      <c r="G108" s="101">
        <v>3047.6313</v>
      </c>
      <c r="H108" s="101">
        <v>3019.2469900000001</v>
      </c>
      <c r="I108" s="102">
        <v>0.99068643572468884</v>
      </c>
    </row>
    <row r="109" spans="1:10" s="98" customFormat="1" ht="25.5" outlineLevel="4" x14ac:dyDescent="0.25">
      <c r="A109" s="106"/>
      <c r="B109" s="105" t="s">
        <v>172</v>
      </c>
      <c r="C109" s="100" t="s">
        <v>97</v>
      </c>
      <c r="D109" s="100" t="s">
        <v>140</v>
      </c>
      <c r="E109" s="100" t="s">
        <v>141</v>
      </c>
      <c r="F109" s="100" t="s">
        <v>105</v>
      </c>
      <c r="G109" s="101">
        <v>957.71720000000005</v>
      </c>
      <c r="H109" s="101">
        <v>957.71720000000005</v>
      </c>
      <c r="I109" s="102">
        <v>1</v>
      </c>
    </row>
    <row r="110" spans="1:10" s="98" customFormat="1" ht="15" outlineLevel="4" x14ac:dyDescent="0.25">
      <c r="A110" s="106"/>
      <c r="B110" s="105" t="s">
        <v>173</v>
      </c>
      <c r="C110" s="100" t="s">
        <v>97</v>
      </c>
      <c r="D110" s="100" t="s">
        <v>140</v>
      </c>
      <c r="E110" s="100" t="s">
        <v>141</v>
      </c>
      <c r="F110" s="100" t="s">
        <v>108</v>
      </c>
      <c r="G110" s="101">
        <v>5.1820000000000004</v>
      </c>
      <c r="H110" s="101">
        <v>5.1820000000000004</v>
      </c>
      <c r="I110" s="102">
        <v>1</v>
      </c>
    </row>
    <row r="111" spans="1:10" s="98" customFormat="1" ht="38.25" outlineLevel="3" x14ac:dyDescent="0.25">
      <c r="A111" s="106"/>
      <c r="B111" s="105" t="s">
        <v>204</v>
      </c>
      <c r="C111" s="100" t="s">
        <v>97</v>
      </c>
      <c r="D111" s="100" t="s">
        <v>140</v>
      </c>
      <c r="E111" s="100" t="s">
        <v>142</v>
      </c>
      <c r="F111" s="100"/>
      <c r="G111" s="101">
        <v>500</v>
      </c>
      <c r="H111" s="101">
        <v>500</v>
      </c>
      <c r="I111" s="102">
        <v>1</v>
      </c>
    </row>
    <row r="112" spans="1:10" s="98" customFormat="1" ht="25.5" outlineLevel="4" x14ac:dyDescent="0.25">
      <c r="A112" s="106"/>
      <c r="B112" s="105" t="s">
        <v>172</v>
      </c>
      <c r="C112" s="100" t="s">
        <v>97</v>
      </c>
      <c r="D112" s="100" t="s">
        <v>140</v>
      </c>
      <c r="E112" s="100" t="s">
        <v>142</v>
      </c>
      <c r="F112" s="100" t="s">
        <v>105</v>
      </c>
      <c r="G112" s="101">
        <v>500</v>
      </c>
      <c r="H112" s="101">
        <v>500</v>
      </c>
      <c r="I112" s="102">
        <v>1</v>
      </c>
    </row>
    <row r="113" spans="1:10" s="98" customFormat="1" ht="25.5" outlineLevel="3" x14ac:dyDescent="0.25">
      <c r="A113" s="106"/>
      <c r="B113" s="105" t="s">
        <v>270</v>
      </c>
      <c r="C113" s="100" t="s">
        <v>97</v>
      </c>
      <c r="D113" s="100" t="s">
        <v>140</v>
      </c>
      <c r="E113" s="100" t="s">
        <v>143</v>
      </c>
      <c r="F113" s="100"/>
      <c r="G113" s="101">
        <v>30</v>
      </c>
      <c r="H113" s="101">
        <v>30</v>
      </c>
      <c r="I113" s="102">
        <v>1</v>
      </c>
    </row>
    <row r="114" spans="1:10" s="98" customFormat="1" ht="25.5" outlineLevel="4" x14ac:dyDescent="0.25">
      <c r="A114" s="106"/>
      <c r="B114" s="105" t="s">
        <v>172</v>
      </c>
      <c r="C114" s="100" t="s">
        <v>97</v>
      </c>
      <c r="D114" s="100" t="s">
        <v>140</v>
      </c>
      <c r="E114" s="100" t="s">
        <v>143</v>
      </c>
      <c r="F114" s="100" t="s">
        <v>105</v>
      </c>
      <c r="G114" s="101">
        <v>30</v>
      </c>
      <c r="H114" s="101">
        <v>30</v>
      </c>
      <c r="I114" s="102">
        <v>1</v>
      </c>
    </row>
    <row r="115" spans="1:10" s="98" customFormat="1" ht="25.5" outlineLevel="3" x14ac:dyDescent="0.25">
      <c r="A115" s="106"/>
      <c r="B115" s="105" t="s">
        <v>271</v>
      </c>
      <c r="C115" s="100" t="s">
        <v>97</v>
      </c>
      <c r="D115" s="100" t="s">
        <v>140</v>
      </c>
      <c r="E115" s="100" t="s">
        <v>272</v>
      </c>
      <c r="F115" s="100"/>
      <c r="G115" s="101">
        <v>289.76799999999997</v>
      </c>
      <c r="H115" s="101">
        <v>289.76799999999997</v>
      </c>
      <c r="I115" s="102">
        <v>1</v>
      </c>
    </row>
    <row r="116" spans="1:10" s="98" customFormat="1" ht="63.75" outlineLevel="4" x14ac:dyDescent="0.25">
      <c r="A116" s="106"/>
      <c r="B116" s="105" t="s">
        <v>171</v>
      </c>
      <c r="C116" s="100" t="s">
        <v>97</v>
      </c>
      <c r="D116" s="100" t="s">
        <v>140</v>
      </c>
      <c r="E116" s="100" t="s">
        <v>272</v>
      </c>
      <c r="F116" s="100" t="s">
        <v>102</v>
      </c>
      <c r="G116" s="101">
        <v>289.76799999999997</v>
      </c>
      <c r="H116" s="101">
        <v>289.76799999999997</v>
      </c>
      <c r="I116" s="102">
        <v>1</v>
      </c>
    </row>
    <row r="117" spans="1:10" s="98" customFormat="1" ht="15" outlineLevel="2" x14ac:dyDescent="0.25">
      <c r="A117" s="106"/>
      <c r="B117" s="105" t="s">
        <v>169</v>
      </c>
      <c r="C117" s="100" t="s">
        <v>97</v>
      </c>
      <c r="D117" s="100" t="s">
        <v>144</v>
      </c>
      <c r="E117" s="100"/>
      <c r="F117" s="100"/>
      <c r="G117" s="101">
        <v>10</v>
      </c>
      <c r="H117" s="101">
        <v>10</v>
      </c>
      <c r="I117" s="102">
        <v>1</v>
      </c>
    </row>
    <row r="118" spans="1:10" s="98" customFormat="1" ht="25.5" outlineLevel="3" x14ac:dyDescent="0.25">
      <c r="A118" s="106"/>
      <c r="B118" s="105" t="s">
        <v>273</v>
      </c>
      <c r="C118" s="100" t="s">
        <v>97</v>
      </c>
      <c r="D118" s="100" t="s">
        <v>144</v>
      </c>
      <c r="E118" s="100" t="s">
        <v>145</v>
      </c>
      <c r="F118" s="100"/>
      <c r="G118" s="101">
        <v>10</v>
      </c>
      <c r="H118" s="101">
        <v>10</v>
      </c>
      <c r="I118" s="102">
        <v>1</v>
      </c>
    </row>
    <row r="119" spans="1:10" s="98" customFormat="1" ht="25.5" outlineLevel="4" x14ac:dyDescent="0.25">
      <c r="A119" s="106"/>
      <c r="B119" s="105" t="s">
        <v>172</v>
      </c>
      <c r="C119" s="100" t="s">
        <v>97</v>
      </c>
      <c r="D119" s="100" t="s">
        <v>144</v>
      </c>
      <c r="E119" s="100" t="s">
        <v>145</v>
      </c>
      <c r="F119" s="100" t="s">
        <v>105</v>
      </c>
      <c r="G119" s="101">
        <v>10</v>
      </c>
      <c r="H119" s="101">
        <v>10</v>
      </c>
      <c r="I119" s="102">
        <v>1</v>
      </c>
    </row>
    <row r="120" spans="1:10" s="98" customFormat="1" ht="15" outlineLevel="1" x14ac:dyDescent="0.25">
      <c r="A120" s="106"/>
      <c r="B120" s="107" t="s">
        <v>205</v>
      </c>
      <c r="C120" s="108" t="s">
        <v>97</v>
      </c>
      <c r="D120" s="108" t="s">
        <v>151</v>
      </c>
      <c r="E120" s="108"/>
      <c r="F120" s="108"/>
      <c r="G120" s="109">
        <v>10</v>
      </c>
      <c r="H120" s="109">
        <v>10</v>
      </c>
      <c r="I120" s="110">
        <v>1</v>
      </c>
    </row>
    <row r="121" spans="1:10" s="98" customFormat="1" ht="15" outlineLevel="2" x14ac:dyDescent="0.25">
      <c r="A121" s="106"/>
      <c r="B121" s="105" t="s">
        <v>31</v>
      </c>
      <c r="C121" s="100" t="s">
        <v>97</v>
      </c>
      <c r="D121" s="100" t="s">
        <v>152</v>
      </c>
      <c r="E121" s="100"/>
      <c r="F121" s="100"/>
      <c r="G121" s="101">
        <v>10</v>
      </c>
      <c r="H121" s="101">
        <v>10</v>
      </c>
      <c r="I121" s="102">
        <v>1</v>
      </c>
    </row>
    <row r="122" spans="1:10" s="98" customFormat="1" ht="25.5" outlineLevel="3" x14ac:dyDescent="0.25">
      <c r="A122" s="106"/>
      <c r="B122" s="105" t="s">
        <v>276</v>
      </c>
      <c r="C122" s="100" t="s">
        <v>97</v>
      </c>
      <c r="D122" s="100" t="s">
        <v>152</v>
      </c>
      <c r="E122" s="100" t="s">
        <v>153</v>
      </c>
      <c r="F122" s="100"/>
      <c r="G122" s="101">
        <v>10</v>
      </c>
      <c r="H122" s="101">
        <v>10</v>
      </c>
      <c r="I122" s="102">
        <v>1</v>
      </c>
    </row>
    <row r="123" spans="1:10" s="98" customFormat="1" ht="25.5" outlineLevel="4" x14ac:dyDescent="0.25">
      <c r="A123" s="106"/>
      <c r="B123" s="105" t="s">
        <v>172</v>
      </c>
      <c r="C123" s="100" t="s">
        <v>97</v>
      </c>
      <c r="D123" s="100" t="s">
        <v>152</v>
      </c>
      <c r="E123" s="100" t="s">
        <v>153</v>
      </c>
      <c r="F123" s="100" t="s">
        <v>105</v>
      </c>
      <c r="G123" s="101">
        <v>10</v>
      </c>
      <c r="H123" s="101">
        <v>10</v>
      </c>
      <c r="I123" s="102">
        <v>1</v>
      </c>
    </row>
    <row r="124" spans="1:10" s="98" customFormat="1" ht="15" x14ac:dyDescent="0.25">
      <c r="A124" s="106"/>
      <c r="B124" s="147" t="s">
        <v>154</v>
      </c>
      <c r="C124" s="148"/>
      <c r="D124" s="148"/>
      <c r="E124" s="148"/>
      <c r="F124" s="148"/>
      <c r="G124" s="103">
        <v>45768.245459999998</v>
      </c>
      <c r="H124" s="103">
        <v>40727.026360000003</v>
      </c>
      <c r="I124" s="104">
        <v>0.88985334593160526</v>
      </c>
    </row>
    <row r="125" spans="1:10" ht="12.75" customHeight="1" x14ac:dyDescent="0.2">
      <c r="B125" s="42"/>
      <c r="C125" s="42"/>
      <c r="D125" s="42"/>
      <c r="E125" s="42"/>
      <c r="F125" s="42"/>
      <c r="G125" s="111"/>
      <c r="H125" s="111"/>
      <c r="I125" s="42"/>
      <c r="J125" s="42"/>
    </row>
    <row r="126" spans="1:10" ht="15" customHeight="1" x14ac:dyDescent="0.2">
      <c r="B126" s="138"/>
      <c r="C126" s="139"/>
      <c r="D126" s="139"/>
      <c r="E126" s="139"/>
      <c r="F126" s="139"/>
      <c r="G126" s="139"/>
      <c r="H126" s="45"/>
      <c r="I126" s="45"/>
      <c r="J126" s="42"/>
    </row>
  </sheetData>
  <mergeCells count="17">
    <mergeCell ref="B126:G126"/>
    <mergeCell ref="G2:I2"/>
    <mergeCell ref="B4:I4"/>
    <mergeCell ref="A6:A7"/>
    <mergeCell ref="H6:H7"/>
    <mergeCell ref="I6:I7"/>
    <mergeCell ref="G6:G7"/>
    <mergeCell ref="B124:F124"/>
    <mergeCell ref="B1:F1"/>
    <mergeCell ref="B2:F2"/>
    <mergeCell ref="B3:H3"/>
    <mergeCell ref="B5:I5"/>
    <mergeCell ref="B6:B7"/>
    <mergeCell ref="C6:C7"/>
    <mergeCell ref="D6:D7"/>
    <mergeCell ref="E6:E7"/>
    <mergeCell ref="F6:F7"/>
  </mergeCells>
  <pageMargins left="0.98425196850393704" right="0.59055118110236227" top="0.59055118110236227" bottom="0.59055118110236227" header="0" footer="0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zoomScaleNormal="100" workbookViewId="0">
      <selection activeCell="D1" sqref="D1:F1"/>
    </sheetView>
  </sheetViews>
  <sheetFormatPr defaultRowHeight="12" x14ac:dyDescent="0.2"/>
  <cols>
    <col min="1" max="1" width="6.7109375" style="16" customWidth="1"/>
    <col min="2" max="2" width="50.28515625" style="16" customWidth="1"/>
    <col min="3" max="3" width="16.140625" style="19" customWidth="1"/>
    <col min="4" max="4" width="18.7109375" style="17" customWidth="1"/>
    <col min="5" max="5" width="14" style="15" customWidth="1"/>
    <col min="6" max="6" width="14.5703125" style="15" customWidth="1"/>
    <col min="7" max="16384" width="9.140625" style="15"/>
  </cols>
  <sheetData>
    <row r="1" spans="1:6" ht="71.25" customHeight="1" x14ac:dyDescent="0.2">
      <c r="C1" s="20"/>
      <c r="D1" s="150" t="s">
        <v>291</v>
      </c>
      <c r="E1" s="150"/>
      <c r="F1" s="150"/>
    </row>
    <row r="2" spans="1:6" ht="29.25" customHeight="1" x14ac:dyDescent="0.2">
      <c r="C2" s="21"/>
      <c r="D2" s="22"/>
      <c r="E2" s="41"/>
      <c r="F2" s="41"/>
    </row>
    <row r="3" spans="1:6" ht="35.25" customHeight="1" x14ac:dyDescent="0.2">
      <c r="A3" s="149" t="s">
        <v>284</v>
      </c>
      <c r="B3" s="149"/>
      <c r="C3" s="149"/>
      <c r="D3" s="149"/>
      <c r="E3" s="149"/>
      <c r="F3" s="149"/>
    </row>
    <row r="4" spans="1:6" ht="16.5" customHeight="1" x14ac:dyDescent="0.2">
      <c r="A4" s="60"/>
      <c r="B4" s="60"/>
      <c r="C4" s="60"/>
      <c r="D4" s="60"/>
      <c r="E4" s="60"/>
      <c r="F4" s="69" t="s">
        <v>155</v>
      </c>
    </row>
    <row r="5" spans="1:6" s="18" customFormat="1" ht="25.5" x14ac:dyDescent="0.2">
      <c r="A5" s="112" t="s">
        <v>159</v>
      </c>
      <c r="B5" s="113" t="s">
        <v>2</v>
      </c>
      <c r="C5" s="78" t="s">
        <v>277</v>
      </c>
      <c r="D5" s="78" t="s">
        <v>215</v>
      </c>
      <c r="E5" s="78" t="s">
        <v>216</v>
      </c>
      <c r="F5" s="78" t="s">
        <v>10</v>
      </c>
    </row>
    <row r="6" spans="1:6" s="18" customFormat="1" ht="12.75" x14ac:dyDescent="0.2">
      <c r="A6" s="114">
        <v>1</v>
      </c>
      <c r="B6" s="115">
        <v>2</v>
      </c>
      <c r="C6" s="116">
        <v>3</v>
      </c>
      <c r="D6" s="114">
        <v>4</v>
      </c>
      <c r="E6" s="115">
        <v>5</v>
      </c>
      <c r="F6" s="116">
        <v>6</v>
      </c>
    </row>
    <row r="7" spans="1:6" s="18" customFormat="1" ht="12.75" x14ac:dyDescent="0.2">
      <c r="A7" s="117" t="s">
        <v>160</v>
      </c>
      <c r="B7" s="118" t="s">
        <v>176</v>
      </c>
      <c r="C7" s="108" t="s">
        <v>98</v>
      </c>
      <c r="D7" s="109">
        <v>8152.1703399999997</v>
      </c>
      <c r="E7" s="109">
        <v>8115.0948399999997</v>
      </c>
      <c r="F7" s="110">
        <v>0.99545207000667257</v>
      </c>
    </row>
    <row r="8" spans="1:6" s="18" customFormat="1" ht="25.5" x14ac:dyDescent="0.2">
      <c r="A8" s="117"/>
      <c r="B8" s="99" t="s">
        <v>162</v>
      </c>
      <c r="C8" s="100" t="s">
        <v>99</v>
      </c>
      <c r="D8" s="101">
        <v>2086.9229999999998</v>
      </c>
      <c r="E8" s="101">
        <v>2067.3434200000002</v>
      </c>
      <c r="F8" s="102">
        <v>0.99061796721776507</v>
      </c>
    </row>
    <row r="9" spans="1:6" ht="38.25" x14ac:dyDescent="0.2">
      <c r="A9" s="117"/>
      <c r="B9" s="99" t="s">
        <v>163</v>
      </c>
      <c r="C9" s="100" t="s">
        <v>103</v>
      </c>
      <c r="D9" s="101">
        <v>3212.0798</v>
      </c>
      <c r="E9" s="101">
        <v>3212.0778</v>
      </c>
      <c r="F9" s="102">
        <v>0.99999937735046307</v>
      </c>
    </row>
    <row r="10" spans="1:6" ht="12.75" x14ac:dyDescent="0.2">
      <c r="A10" s="117"/>
      <c r="B10" s="99" t="s">
        <v>5</v>
      </c>
      <c r="C10" s="100" t="s">
        <v>106</v>
      </c>
      <c r="D10" s="101">
        <v>10</v>
      </c>
      <c r="E10" s="101">
        <v>0</v>
      </c>
      <c r="F10" s="102">
        <v>0</v>
      </c>
    </row>
    <row r="11" spans="1:6" ht="12.75" x14ac:dyDescent="0.2">
      <c r="A11" s="119"/>
      <c r="B11" s="99" t="s">
        <v>6</v>
      </c>
      <c r="C11" s="100" t="s">
        <v>109</v>
      </c>
      <c r="D11" s="101">
        <v>2843.1675399999999</v>
      </c>
      <c r="E11" s="101">
        <v>2835.67362</v>
      </c>
      <c r="F11" s="102">
        <v>0.99736423552443909</v>
      </c>
    </row>
    <row r="12" spans="1:6" ht="12.75" x14ac:dyDescent="0.2">
      <c r="A12" s="117" t="s">
        <v>161</v>
      </c>
      <c r="B12" s="118" t="s">
        <v>184</v>
      </c>
      <c r="C12" s="108" t="s">
        <v>114</v>
      </c>
      <c r="D12" s="109">
        <v>178.8</v>
      </c>
      <c r="E12" s="109">
        <v>178.8</v>
      </c>
      <c r="F12" s="110">
        <v>1</v>
      </c>
    </row>
    <row r="13" spans="1:6" ht="12.75" x14ac:dyDescent="0.2">
      <c r="A13" s="117"/>
      <c r="B13" s="99" t="s">
        <v>164</v>
      </c>
      <c r="C13" s="100" t="s">
        <v>115</v>
      </c>
      <c r="D13" s="101">
        <v>178.8</v>
      </c>
      <c r="E13" s="101">
        <v>178.8</v>
      </c>
      <c r="F13" s="102">
        <v>1</v>
      </c>
    </row>
    <row r="14" spans="1:6" ht="25.5" x14ac:dyDescent="0.2">
      <c r="A14" s="117" t="s">
        <v>278</v>
      </c>
      <c r="B14" s="118" t="s">
        <v>186</v>
      </c>
      <c r="C14" s="108" t="s">
        <v>117</v>
      </c>
      <c r="D14" s="109">
        <v>324.89999999999998</v>
      </c>
      <c r="E14" s="109">
        <v>324.89999999999998</v>
      </c>
      <c r="F14" s="110">
        <v>1</v>
      </c>
    </row>
    <row r="15" spans="1:6" ht="12.75" x14ac:dyDescent="0.2">
      <c r="A15" s="117"/>
      <c r="B15" s="99" t="s">
        <v>165</v>
      </c>
      <c r="C15" s="100" t="s">
        <v>118</v>
      </c>
      <c r="D15" s="101">
        <v>14.2</v>
      </c>
      <c r="E15" s="101">
        <v>14.2</v>
      </c>
      <c r="F15" s="102">
        <v>1</v>
      </c>
    </row>
    <row r="16" spans="1:6" ht="12.75" x14ac:dyDescent="0.2">
      <c r="A16" s="117"/>
      <c r="B16" s="99" t="s">
        <v>30</v>
      </c>
      <c r="C16" s="100" t="s">
        <v>121</v>
      </c>
      <c r="D16" s="101">
        <v>301.7</v>
      </c>
      <c r="E16" s="101">
        <v>301.7</v>
      </c>
      <c r="F16" s="102">
        <v>1</v>
      </c>
    </row>
    <row r="17" spans="1:6" ht="25.5" x14ac:dyDescent="0.2">
      <c r="A17" s="117"/>
      <c r="B17" s="99" t="s">
        <v>168</v>
      </c>
      <c r="C17" s="100" t="s">
        <v>123</v>
      </c>
      <c r="D17" s="101">
        <v>9</v>
      </c>
      <c r="E17" s="101">
        <v>9</v>
      </c>
      <c r="F17" s="102">
        <v>1</v>
      </c>
    </row>
    <row r="18" spans="1:6" ht="12.75" x14ac:dyDescent="0.2">
      <c r="A18" s="117" t="s">
        <v>279</v>
      </c>
      <c r="B18" s="118" t="s">
        <v>190</v>
      </c>
      <c r="C18" s="108" t="s">
        <v>125</v>
      </c>
      <c r="D18" s="109">
        <v>1012.09803</v>
      </c>
      <c r="E18" s="109">
        <v>680.77445999999998</v>
      </c>
      <c r="F18" s="110">
        <v>0.67263687886043999</v>
      </c>
    </row>
    <row r="19" spans="1:6" ht="12.75" x14ac:dyDescent="0.2">
      <c r="A19" s="119"/>
      <c r="B19" s="99" t="s">
        <v>240</v>
      </c>
      <c r="C19" s="100" t="s">
        <v>241</v>
      </c>
      <c r="D19" s="101">
        <v>50</v>
      </c>
      <c r="E19" s="101">
        <v>50</v>
      </c>
      <c r="F19" s="102">
        <v>1</v>
      </c>
    </row>
    <row r="20" spans="1:6" ht="12.75" x14ac:dyDescent="0.2">
      <c r="B20" s="99" t="s">
        <v>166</v>
      </c>
      <c r="C20" s="100" t="s">
        <v>126</v>
      </c>
      <c r="D20" s="101">
        <v>662.09802999999999</v>
      </c>
      <c r="E20" s="101">
        <v>630.77445999999998</v>
      </c>
      <c r="F20" s="102">
        <v>0.95269043467777725</v>
      </c>
    </row>
    <row r="21" spans="1:6" ht="12.75" x14ac:dyDescent="0.2">
      <c r="A21" s="117"/>
      <c r="B21" s="99" t="s">
        <v>244</v>
      </c>
      <c r="C21" s="100" t="s">
        <v>245</v>
      </c>
      <c r="D21" s="101">
        <v>300</v>
      </c>
      <c r="E21" s="101">
        <v>0</v>
      </c>
      <c r="F21" s="102">
        <v>0</v>
      </c>
    </row>
    <row r="22" spans="1:6" ht="12.75" x14ac:dyDescent="0.2">
      <c r="A22" s="114" t="s">
        <v>280</v>
      </c>
      <c r="B22" s="118" t="s">
        <v>192</v>
      </c>
      <c r="C22" s="108" t="s">
        <v>128</v>
      </c>
      <c r="D22" s="109">
        <v>28427.083589999998</v>
      </c>
      <c r="E22" s="109">
        <v>24762.683590000001</v>
      </c>
      <c r="F22" s="110">
        <v>0.87109476114922135</v>
      </c>
    </row>
    <row r="23" spans="1:6" ht="12.75" x14ac:dyDescent="0.2">
      <c r="A23" s="117"/>
      <c r="B23" s="99" t="s">
        <v>7</v>
      </c>
      <c r="C23" s="100" t="s">
        <v>129</v>
      </c>
      <c r="D23" s="101">
        <v>13426.860559999999</v>
      </c>
      <c r="E23" s="101">
        <v>13426.860559999999</v>
      </c>
      <c r="F23" s="102">
        <v>1</v>
      </c>
    </row>
    <row r="24" spans="1:6" ht="12.75" x14ac:dyDescent="0.2">
      <c r="B24" s="99" t="s">
        <v>28</v>
      </c>
      <c r="C24" s="100" t="s">
        <v>131</v>
      </c>
      <c r="D24" s="101">
        <v>14778.4</v>
      </c>
      <c r="E24" s="101">
        <v>11114</v>
      </c>
      <c r="F24" s="102">
        <v>0.75204352297948363</v>
      </c>
    </row>
    <row r="25" spans="1:6" ht="12.75" x14ac:dyDescent="0.2">
      <c r="A25" s="114"/>
      <c r="B25" s="99" t="s">
        <v>8</v>
      </c>
      <c r="C25" s="100" t="s">
        <v>133</v>
      </c>
      <c r="D25" s="101">
        <v>73.323030000000003</v>
      </c>
      <c r="E25" s="101">
        <v>73.323030000000003</v>
      </c>
      <c r="F25" s="102">
        <v>1</v>
      </c>
    </row>
    <row r="26" spans="1:6" ht="25.5" x14ac:dyDescent="0.2">
      <c r="A26" s="119"/>
      <c r="B26" s="99" t="s">
        <v>29</v>
      </c>
      <c r="C26" s="100" t="s">
        <v>135</v>
      </c>
      <c r="D26" s="101">
        <v>148.5</v>
      </c>
      <c r="E26" s="101">
        <v>148.5</v>
      </c>
      <c r="F26" s="102">
        <v>1</v>
      </c>
    </row>
    <row r="27" spans="1:6" ht="12.75" x14ac:dyDescent="0.2">
      <c r="A27" s="114" t="s">
        <v>281</v>
      </c>
      <c r="B27" s="118" t="s">
        <v>197</v>
      </c>
      <c r="C27" s="108" t="s">
        <v>137</v>
      </c>
      <c r="D27" s="109">
        <v>344.673</v>
      </c>
      <c r="E27" s="109">
        <v>344.673</v>
      </c>
      <c r="F27" s="110">
        <v>1</v>
      </c>
    </row>
    <row r="28" spans="1:6" ht="12.75" x14ac:dyDescent="0.2">
      <c r="A28" s="120"/>
      <c r="B28" s="99" t="s">
        <v>96</v>
      </c>
      <c r="C28" s="100" t="s">
        <v>138</v>
      </c>
      <c r="D28" s="101">
        <v>344.673</v>
      </c>
      <c r="E28" s="101">
        <v>344.673</v>
      </c>
      <c r="F28" s="102">
        <v>1</v>
      </c>
    </row>
    <row r="29" spans="1:6" ht="12.75" x14ac:dyDescent="0.2">
      <c r="A29" s="114" t="s">
        <v>282</v>
      </c>
      <c r="B29" s="118" t="s">
        <v>202</v>
      </c>
      <c r="C29" s="108" t="s">
        <v>139</v>
      </c>
      <c r="D29" s="109">
        <v>4840.2984999999999</v>
      </c>
      <c r="E29" s="109">
        <v>4811.9141900000004</v>
      </c>
      <c r="F29" s="110">
        <v>0.99413583480440304</v>
      </c>
    </row>
    <row r="30" spans="1:6" ht="12.75" x14ac:dyDescent="0.2">
      <c r="A30" s="121"/>
      <c r="B30" s="99" t="s">
        <v>9</v>
      </c>
      <c r="C30" s="100" t="s">
        <v>140</v>
      </c>
      <c r="D30" s="101">
        <v>4830.2984999999999</v>
      </c>
      <c r="E30" s="101">
        <v>4801.9141900000004</v>
      </c>
      <c r="F30" s="102">
        <v>0.99412369442592419</v>
      </c>
    </row>
    <row r="31" spans="1:6" ht="12.75" x14ac:dyDescent="0.2">
      <c r="A31" s="121"/>
      <c r="B31" s="99" t="s">
        <v>169</v>
      </c>
      <c r="C31" s="100" t="s">
        <v>144</v>
      </c>
      <c r="D31" s="101">
        <v>10</v>
      </c>
      <c r="E31" s="101">
        <v>10</v>
      </c>
      <c r="F31" s="102">
        <v>1</v>
      </c>
    </row>
    <row r="32" spans="1:6" ht="12.75" x14ac:dyDescent="0.2">
      <c r="A32" s="114" t="s">
        <v>283</v>
      </c>
      <c r="B32" s="107" t="s">
        <v>198</v>
      </c>
      <c r="C32" s="108" t="s">
        <v>146</v>
      </c>
      <c r="D32" s="109">
        <v>2478.2220000000002</v>
      </c>
      <c r="E32" s="109">
        <v>1498.1862799999999</v>
      </c>
      <c r="F32" s="110">
        <v>0.6045407877098985</v>
      </c>
    </row>
    <row r="33" spans="1:6" ht="12.75" x14ac:dyDescent="0.2">
      <c r="A33" s="122"/>
      <c r="B33" s="105" t="s">
        <v>167</v>
      </c>
      <c r="C33" s="100" t="s">
        <v>147</v>
      </c>
      <c r="D33" s="101">
        <v>2478.2220000000002</v>
      </c>
      <c r="E33" s="101">
        <v>1498.1862799999999</v>
      </c>
      <c r="F33" s="102">
        <v>0.6045407877098985</v>
      </c>
    </row>
    <row r="34" spans="1:6" ht="12.75" x14ac:dyDescent="0.2">
      <c r="A34" s="114" t="s">
        <v>285</v>
      </c>
      <c r="B34" s="107" t="s">
        <v>205</v>
      </c>
      <c r="C34" s="108" t="s">
        <v>151</v>
      </c>
      <c r="D34" s="109">
        <v>10</v>
      </c>
      <c r="E34" s="109">
        <v>10</v>
      </c>
      <c r="F34" s="110">
        <v>1</v>
      </c>
    </row>
    <row r="35" spans="1:6" ht="12.75" x14ac:dyDescent="0.2">
      <c r="A35" s="122"/>
      <c r="B35" s="105" t="s">
        <v>31</v>
      </c>
      <c r="C35" s="100" t="s">
        <v>152</v>
      </c>
      <c r="D35" s="101">
        <v>10</v>
      </c>
      <c r="E35" s="101">
        <v>10</v>
      </c>
      <c r="F35" s="102">
        <v>1</v>
      </c>
    </row>
    <row r="36" spans="1:6" ht="12.75" x14ac:dyDescent="0.2">
      <c r="A36" s="123"/>
      <c r="B36" s="147" t="s">
        <v>154</v>
      </c>
      <c r="C36" s="148"/>
      <c r="D36" s="103">
        <v>45768.245459999998</v>
      </c>
      <c r="E36" s="103">
        <v>40727.026360000003</v>
      </c>
      <c r="F36" s="104">
        <v>0.88985334593160526</v>
      </c>
    </row>
  </sheetData>
  <mergeCells count="3">
    <mergeCell ref="A3:F3"/>
    <mergeCell ref="D1:F1"/>
    <mergeCell ref="B36:C36"/>
  </mergeCells>
  <phoneticPr fontId="0" type="noConversion"/>
  <pageMargins left="0.98425196850393704" right="0.59055118110236227" top="0.59055118110236227" bottom="0.59055118110236227" header="0" footer="0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Normal="100" workbookViewId="0">
      <selection activeCell="C1" sqref="C1:E6"/>
    </sheetView>
  </sheetViews>
  <sheetFormatPr defaultRowHeight="11.25" x14ac:dyDescent="0.2"/>
  <cols>
    <col min="1" max="1" width="54.42578125" style="26" customWidth="1"/>
    <col min="2" max="2" width="26.85546875" style="27" customWidth="1"/>
    <col min="3" max="3" width="20.140625" style="27" customWidth="1"/>
    <col min="4" max="4" width="15.7109375" style="26" customWidth="1"/>
    <col min="5" max="5" width="12.42578125" style="26" bestFit="1" customWidth="1"/>
    <col min="6" max="16384" width="9.140625" style="28"/>
  </cols>
  <sheetData>
    <row r="1" spans="1:6" s="26" customFormat="1" ht="12.75" customHeight="1" x14ac:dyDescent="0.2">
      <c r="A1" s="31"/>
      <c r="B1" s="32"/>
      <c r="C1" s="152" t="s">
        <v>292</v>
      </c>
      <c r="D1" s="152"/>
      <c r="E1" s="152"/>
      <c r="F1" s="31"/>
    </row>
    <row r="2" spans="1:6" s="26" customFormat="1" ht="12.75" x14ac:dyDescent="0.2">
      <c r="A2" s="33"/>
      <c r="B2" s="34"/>
      <c r="C2" s="152"/>
      <c r="D2" s="152"/>
      <c r="E2" s="152"/>
      <c r="F2" s="33"/>
    </row>
    <row r="3" spans="1:6" s="26" customFormat="1" ht="12.75" x14ac:dyDescent="0.2">
      <c r="A3" s="33"/>
      <c r="B3" s="34"/>
      <c r="C3" s="152"/>
      <c r="D3" s="152"/>
      <c r="E3" s="152"/>
      <c r="F3" s="33"/>
    </row>
    <row r="4" spans="1:6" s="26" customFormat="1" ht="12.75" x14ac:dyDescent="0.2">
      <c r="A4" s="33"/>
      <c r="B4" s="34"/>
      <c r="C4" s="152"/>
      <c r="D4" s="152"/>
      <c r="E4" s="152"/>
      <c r="F4" s="33"/>
    </row>
    <row r="5" spans="1:6" s="26" customFormat="1" ht="12.75" x14ac:dyDescent="0.2">
      <c r="A5" s="33"/>
      <c r="B5" s="34"/>
      <c r="C5" s="152"/>
      <c r="D5" s="152"/>
      <c r="E5" s="152"/>
      <c r="F5" s="33"/>
    </row>
    <row r="6" spans="1:6" s="26" customFormat="1" ht="12.75" x14ac:dyDescent="0.2">
      <c r="A6" s="33"/>
      <c r="B6" s="34"/>
      <c r="C6" s="152"/>
      <c r="D6" s="152"/>
      <c r="E6" s="152"/>
      <c r="F6" s="33"/>
    </row>
    <row r="7" spans="1:6" s="26" customFormat="1" ht="12.75" x14ac:dyDescent="0.2">
      <c r="A7" s="33"/>
      <c r="B7" s="34"/>
      <c r="C7" s="34"/>
      <c r="D7" s="33"/>
      <c r="E7" s="33"/>
      <c r="F7" s="33"/>
    </row>
    <row r="8" spans="1:6" s="26" customFormat="1" ht="12.75" x14ac:dyDescent="0.2">
      <c r="A8" s="151" t="s">
        <v>286</v>
      </c>
      <c r="B8" s="151"/>
      <c r="C8" s="151"/>
      <c r="D8" s="151"/>
      <c r="E8" s="33"/>
      <c r="F8" s="33"/>
    </row>
    <row r="9" spans="1:6" s="26" customFormat="1" ht="23.25" customHeight="1" x14ac:dyDescent="0.2">
      <c r="A9" s="151"/>
      <c r="B9" s="151"/>
      <c r="C9" s="151"/>
      <c r="D9" s="151"/>
      <c r="E9" s="33"/>
      <c r="F9" s="33"/>
    </row>
    <row r="10" spans="1:6" s="26" customFormat="1" ht="12.75" x14ac:dyDescent="0.2">
      <c r="A10" s="33"/>
      <c r="B10" s="34"/>
      <c r="C10" s="34"/>
      <c r="D10" s="33"/>
      <c r="E10" s="75" t="s">
        <v>155</v>
      </c>
      <c r="F10" s="33"/>
    </row>
    <row r="11" spans="1:6" s="25" customFormat="1" ht="24" x14ac:dyDescent="0.2">
      <c r="A11" s="70" t="s">
        <v>2</v>
      </c>
      <c r="B11" s="71" t="s">
        <v>208</v>
      </c>
      <c r="C11" s="70" t="s">
        <v>287</v>
      </c>
      <c r="D11" s="70" t="s">
        <v>288</v>
      </c>
      <c r="E11" s="79" t="s">
        <v>10</v>
      </c>
      <c r="F11" s="4"/>
    </row>
    <row r="12" spans="1:6" s="25" customFormat="1" ht="12.75" x14ac:dyDescent="0.2">
      <c r="A12" s="70">
        <v>1</v>
      </c>
      <c r="B12" s="71" t="s">
        <v>213</v>
      </c>
      <c r="C12" s="70">
        <v>3</v>
      </c>
      <c r="D12" s="70">
        <v>4</v>
      </c>
      <c r="E12" s="70">
        <v>5</v>
      </c>
      <c r="F12" s="4"/>
    </row>
    <row r="13" spans="1:6" ht="21.75" customHeight="1" x14ac:dyDescent="0.2">
      <c r="A13" s="36" t="s">
        <v>11</v>
      </c>
      <c r="B13" s="37"/>
      <c r="C13" s="72">
        <f>C14</f>
        <v>159.40242999999464</v>
      </c>
      <c r="D13" s="72">
        <f>D14</f>
        <v>27.028530000003229</v>
      </c>
      <c r="E13" s="73"/>
      <c r="F13" s="38"/>
    </row>
    <row r="14" spans="1:6" ht="21.75" customHeight="1" x14ac:dyDescent="0.2">
      <c r="A14" s="76" t="s">
        <v>12</v>
      </c>
      <c r="B14" s="77" t="s">
        <v>13</v>
      </c>
      <c r="C14" s="72">
        <f>C15+C19</f>
        <v>159.40242999999464</v>
      </c>
      <c r="D14" s="72">
        <f>D15+D19</f>
        <v>27.028530000003229</v>
      </c>
      <c r="E14" s="74"/>
      <c r="F14" s="38"/>
    </row>
    <row r="15" spans="1:6" ht="25.5" customHeight="1" x14ac:dyDescent="0.2">
      <c r="A15" s="36" t="s">
        <v>14</v>
      </c>
      <c r="B15" s="77" t="s">
        <v>15</v>
      </c>
      <c r="C15" s="72">
        <f>C16</f>
        <v>-45608.843030000004</v>
      </c>
      <c r="D15" s="72">
        <f>D16</f>
        <v>-40699.99783</v>
      </c>
      <c r="E15" s="74">
        <f>E16</f>
        <v>89.237075808366541</v>
      </c>
      <c r="F15" s="38"/>
    </row>
    <row r="16" spans="1:6" ht="22.5" customHeight="1" x14ac:dyDescent="0.2">
      <c r="A16" s="36" t="s">
        <v>16</v>
      </c>
      <c r="B16" s="77" t="s">
        <v>17</v>
      </c>
      <c r="C16" s="72">
        <f>C18</f>
        <v>-45608.843030000004</v>
      </c>
      <c r="D16" s="72">
        <f>D18</f>
        <v>-40699.99783</v>
      </c>
      <c r="E16" s="74">
        <f>E17</f>
        <v>89.237075808366541</v>
      </c>
      <c r="F16" s="38"/>
    </row>
    <row r="17" spans="1:6" ht="26.25" customHeight="1" x14ac:dyDescent="0.2">
      <c r="A17" s="36" t="s">
        <v>209</v>
      </c>
      <c r="B17" s="77" t="s">
        <v>210</v>
      </c>
      <c r="C17" s="72">
        <f>C18</f>
        <v>-45608.843030000004</v>
      </c>
      <c r="D17" s="72">
        <f>D18</f>
        <v>-40699.99783</v>
      </c>
      <c r="E17" s="74">
        <f>E18</f>
        <v>89.237075808366541</v>
      </c>
      <c r="F17" s="38"/>
    </row>
    <row r="18" spans="1:6" ht="30" customHeight="1" x14ac:dyDescent="0.2">
      <c r="A18" s="76" t="s">
        <v>18</v>
      </c>
      <c r="B18" s="77" t="s">
        <v>19</v>
      </c>
      <c r="C18" s="72">
        <v>-45608.843030000004</v>
      </c>
      <c r="D18" s="72">
        <v>-40699.99783</v>
      </c>
      <c r="E18" s="74">
        <f>D18/C18*100</f>
        <v>89.237075808366541</v>
      </c>
      <c r="F18" s="38"/>
    </row>
    <row r="19" spans="1:6" ht="20.25" customHeight="1" x14ac:dyDescent="0.2">
      <c r="A19" s="36" t="s">
        <v>20</v>
      </c>
      <c r="B19" s="77" t="s">
        <v>21</v>
      </c>
      <c r="C19" s="72">
        <f>C20</f>
        <v>45768.245459999998</v>
      </c>
      <c r="D19" s="72">
        <f>D20</f>
        <v>40727.026360000003</v>
      </c>
      <c r="E19" s="74">
        <f>E20</f>
        <v>88.98533459316053</v>
      </c>
      <c r="F19" s="38"/>
    </row>
    <row r="20" spans="1:6" ht="18.75" customHeight="1" x14ac:dyDescent="0.2">
      <c r="A20" s="36" t="s">
        <v>22</v>
      </c>
      <c r="B20" s="77" t="s">
        <v>23</v>
      </c>
      <c r="C20" s="72">
        <f>C22</f>
        <v>45768.245459999998</v>
      </c>
      <c r="D20" s="72">
        <f>D22</f>
        <v>40727.026360000003</v>
      </c>
      <c r="E20" s="74">
        <f>E21</f>
        <v>88.98533459316053</v>
      </c>
      <c r="F20" s="38"/>
    </row>
    <row r="21" spans="1:6" ht="21.75" customHeight="1" x14ac:dyDescent="0.2">
      <c r="A21" s="36" t="s">
        <v>211</v>
      </c>
      <c r="B21" s="77" t="s">
        <v>212</v>
      </c>
      <c r="C21" s="72">
        <f>C22</f>
        <v>45768.245459999998</v>
      </c>
      <c r="D21" s="72">
        <f>D22</f>
        <v>40727.026360000003</v>
      </c>
      <c r="E21" s="74">
        <f>E22</f>
        <v>88.98533459316053</v>
      </c>
      <c r="F21" s="38"/>
    </row>
    <row r="22" spans="1:6" ht="30.75" customHeight="1" x14ac:dyDescent="0.2">
      <c r="A22" s="76" t="s">
        <v>24</v>
      </c>
      <c r="B22" s="77" t="s">
        <v>25</v>
      </c>
      <c r="C22" s="72">
        <v>45768.245459999998</v>
      </c>
      <c r="D22" s="72">
        <v>40727.026360000003</v>
      </c>
      <c r="E22" s="74">
        <f>D22/C22*100</f>
        <v>88.98533459316053</v>
      </c>
      <c r="F22" s="38"/>
    </row>
    <row r="23" spans="1:6" ht="12.75" x14ac:dyDescent="0.2">
      <c r="A23" s="33"/>
      <c r="B23" s="34"/>
      <c r="C23" s="34"/>
      <c r="D23" s="33"/>
      <c r="E23" s="33"/>
      <c r="F23" s="38"/>
    </row>
    <row r="34" spans="3:5" ht="12.75" x14ac:dyDescent="0.2">
      <c r="C34" s="34"/>
      <c r="D34" s="34"/>
      <c r="E34" s="59"/>
    </row>
    <row r="35" spans="3:5" ht="12.75" x14ac:dyDescent="0.2">
      <c r="C35" s="34"/>
      <c r="D35" s="34"/>
      <c r="E35" s="59"/>
    </row>
    <row r="36" spans="3:5" ht="12.75" x14ac:dyDescent="0.2">
      <c r="C36" s="34"/>
      <c r="D36" s="34"/>
      <c r="E36" s="59"/>
    </row>
    <row r="37" spans="3:5" ht="12.75" x14ac:dyDescent="0.2">
      <c r="C37" s="34"/>
      <c r="D37" s="34"/>
      <c r="E37" s="59"/>
    </row>
    <row r="38" spans="3:5" ht="12.75" x14ac:dyDescent="0.2">
      <c r="C38" s="34"/>
      <c r="D38" s="34"/>
      <c r="E38" s="59"/>
    </row>
  </sheetData>
  <mergeCells count="2">
    <mergeCell ref="A8:D9"/>
    <mergeCell ref="C1:E6"/>
  </mergeCells>
  <phoneticPr fontId="11" type="noConversion"/>
  <pageMargins left="0.78740157480314965" right="0.59055118110236227" top="0.59055118110236227" bottom="0.59055118110236227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доходы</vt:lpstr>
      <vt:lpstr>расх по ведомст</vt:lpstr>
      <vt:lpstr>расходы</vt:lpstr>
      <vt:lpstr>источники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Nix</cp:lastModifiedBy>
  <cp:lastPrinted>2019-03-11T00:29:43Z</cp:lastPrinted>
  <dcterms:created xsi:type="dcterms:W3CDTF">1996-10-08T23:32:33Z</dcterms:created>
  <dcterms:modified xsi:type="dcterms:W3CDTF">2019-03-13T22:04:02Z</dcterms:modified>
</cp:coreProperties>
</file>